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780" activeTab="2"/>
  </bookViews>
  <sheets>
    <sheet name="予選リーグ" sheetId="1" r:id="rId1"/>
    <sheet name="予選時間_審判" sheetId="2" r:id="rId2"/>
    <sheet name="決勝トーナメント表 " sheetId="3" r:id="rId3"/>
  </sheets>
  <definedNames>
    <definedName name="_xlnm.Print_Area" localSheetId="2">'決勝トーナメント表 '!$A$1:$Q$55</definedName>
    <definedName name="_xlnm.Print_Area" localSheetId="0">'予選リーグ'!$A$1:$Y$30</definedName>
  </definedNames>
  <calcPr fullCalcOnLoad="1"/>
</workbook>
</file>

<file path=xl/sharedStrings.xml><?xml version="1.0" encoding="utf-8"?>
<sst xmlns="http://schemas.openxmlformats.org/spreadsheetml/2006/main" count="574" uniqueCount="224">
  <si>
    <t>新潟西地区予選リーグブロック表</t>
  </si>
  <si>
    <t>Aブロック</t>
  </si>
  <si>
    <t>勝</t>
  </si>
  <si>
    <t>分</t>
  </si>
  <si>
    <t>負</t>
  </si>
  <si>
    <t>勝点</t>
  </si>
  <si>
    <t>得点</t>
  </si>
  <si>
    <t>失点</t>
  </si>
  <si>
    <t>点差</t>
  </si>
  <si>
    <t>順位</t>
  </si>
  <si>
    <t>Bブロック</t>
  </si>
  <si>
    <t>予選リーグ試合時間・審判</t>
  </si>
  <si>
    <t>時間</t>
  </si>
  <si>
    <t>～</t>
  </si>
  <si>
    <t>主審</t>
  </si>
  <si>
    <t>－</t>
  </si>
  <si>
    <t>新潟西地区予選決勝対戦表</t>
  </si>
  <si>
    <t>決勝トーナメント戦</t>
  </si>
  <si>
    <t>決勝</t>
  </si>
  <si>
    <t>３・４位決定戦</t>
  </si>
  <si>
    <t>準決勝第１試合</t>
  </si>
  <si>
    <t>準決勝第２試合</t>
  </si>
  <si>
    <t>第１試合</t>
  </si>
  <si>
    <t>第２試合</t>
  </si>
  <si>
    <t>第３試合</t>
  </si>
  <si>
    <t>第４試合</t>
  </si>
  <si>
    <t>Ａ１位</t>
  </si>
  <si>
    <t>Ｄ２位</t>
  </si>
  <si>
    <t>Ｃ２位</t>
  </si>
  <si>
    <t>Ｂ１位</t>
  </si>
  <si>
    <t>Ｃ１位</t>
  </si>
  <si>
    <t>Ｂ２位</t>
  </si>
  <si>
    <t>Ａ２位</t>
  </si>
  <si>
    <t>Ｄ１位</t>
  </si>
  <si>
    <t>第５試合</t>
  </si>
  <si>
    <t>第６試合</t>
  </si>
  <si>
    <t>１位</t>
  </si>
  <si>
    <t>２位</t>
  </si>
  <si>
    <t>３位</t>
  </si>
  <si>
    <t>７・８位決定戦</t>
  </si>
  <si>
    <t>４位</t>
  </si>
  <si>
    <t>５位</t>
  </si>
  <si>
    <t>６位</t>
  </si>
  <si>
    <t>５・６位決定戦</t>
  </si>
  <si>
    <t>７位</t>
  </si>
  <si>
    <t>８位</t>
  </si>
  <si>
    <t>準決第１試合</t>
  </si>
  <si>
    <t>準決第２試合</t>
  </si>
  <si>
    <t>決勝戦</t>
  </si>
  <si>
    <t>３位決定戦</t>
  </si>
  <si>
    <t>１０：４０</t>
  </si>
  <si>
    <t>１２：２０</t>
  </si>
  <si>
    <t>１３：００</t>
  </si>
  <si>
    <t>A2</t>
  </si>
  <si>
    <t>A3</t>
  </si>
  <si>
    <t>A4</t>
  </si>
  <si>
    <t>A5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</si>
  <si>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</si>
  <si>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</si>
  <si>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</si>
  <si>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</si>
  <si>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</si>
  <si>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</si>
  <si>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</si>
  <si>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</si>
  <si>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</si>
  <si>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D2</t>
  </si>
  <si>
    <t>D3</t>
  </si>
  <si>
    <t>D4</t>
  </si>
  <si>
    <t>D5</t>
  </si>
  <si>
    <t>Ｂコート</t>
  </si>
  <si>
    <t>Ａコート</t>
  </si>
  <si>
    <t>県大会</t>
  </si>
  <si>
    <t>　　〃</t>
  </si>
  <si>
    <t>１３：２０</t>
  </si>
  <si>
    <t>A1</t>
  </si>
  <si>
    <t>B1</t>
  </si>
  <si>
    <t>Cブロック</t>
  </si>
  <si>
    <t>Dブロック</t>
  </si>
  <si>
    <t>D1</t>
  </si>
  <si>
    <t>第１・３の敗者</t>
  </si>
  <si>
    <t>第２・４の敗者</t>
  </si>
  <si>
    <t>バーモントカップ第１８回全日本少年フットサル大会</t>
  </si>
  <si>
    <t>　９：００</t>
  </si>
  <si>
    <t>第2審判</t>
  </si>
  <si>
    <t>　９：３０</t>
  </si>
  <si>
    <t>１０：００</t>
  </si>
  <si>
    <t>１０：３５</t>
  </si>
  <si>
    <t>１１：１５</t>
  </si>
  <si>
    <t>１１：２０</t>
  </si>
  <si>
    <t>１１：５５</t>
  </si>
  <si>
    <t>１２：００</t>
  </si>
  <si>
    <t>１２：３５</t>
  </si>
  <si>
    <t>１２：４０</t>
  </si>
  <si>
    <t>１３：１５</t>
  </si>
  <si>
    <t>１３：５５</t>
  </si>
  <si>
    <t>１４：００</t>
  </si>
  <si>
    <t>１４：３５</t>
  </si>
  <si>
    <t>１４：４０</t>
  </si>
  <si>
    <t>１５：１５</t>
  </si>
  <si>
    <t>１５：２０</t>
  </si>
  <si>
    <t>１５：５５</t>
  </si>
  <si>
    <t>１６：００</t>
  </si>
  <si>
    <t>１６：３５</t>
  </si>
  <si>
    <t>１２：２５</t>
  </si>
  <si>
    <t>１１：４５</t>
  </si>
  <si>
    <t>１１：４０</t>
  </si>
  <si>
    <t>１１：０５</t>
  </si>
  <si>
    <t>１１：００</t>
  </si>
  <si>
    <t>１０：２５</t>
  </si>
  <si>
    <t>１０：２０</t>
  </si>
  <si>
    <t>０９：４５</t>
  </si>
  <si>
    <t>B5位</t>
  </si>
  <si>
    <t>B4位</t>
  </si>
  <si>
    <t>A5位</t>
  </si>
  <si>
    <t>A4位</t>
  </si>
  <si>
    <t>C5位</t>
  </si>
  <si>
    <t>C4位</t>
  </si>
  <si>
    <t>D5位</t>
  </si>
  <si>
    <t>D4位</t>
  </si>
  <si>
    <t>バーモントカップ第１８回全日本少年フットサル大会</t>
  </si>
  <si>
    <t>ﾌﾟﾚｰｵﾌ</t>
  </si>
  <si>
    <t>１０月１８日（土）</t>
  </si>
  <si>
    <t>当該チーム</t>
  </si>
  <si>
    <t>※主審、副審は話し合いで決定。</t>
  </si>
  <si>
    <t>　</t>
  </si>
  <si>
    <t>主審/第２審</t>
  </si>
  <si>
    <t>Aコート</t>
  </si>
  <si>
    <t>Bコート</t>
  </si>
  <si>
    <t>第５試合</t>
  </si>
  <si>
    <t>第６試合</t>
  </si>
  <si>
    <t>５・６位戦</t>
  </si>
  <si>
    <t>７・８位戦</t>
  </si>
  <si>
    <t>代表者会議</t>
  </si>
  <si>
    <t>延長ナシ</t>
  </si>
  <si>
    <t>リーグ順位決定PK戦の場合</t>
  </si>
  <si>
    <t>会場準備（2名、メジャー・ハサミを準備願います）</t>
  </si>
  <si>
    <t>東青山フットボールクラブジュニア</t>
  </si>
  <si>
    <t>ＦＣ西内野</t>
  </si>
  <si>
    <t>大野ＦＣ</t>
  </si>
  <si>
    <t>庄瀬コスモス</t>
  </si>
  <si>
    <t>パストゥーディオ新潟ＦＣＪｒ</t>
  </si>
  <si>
    <t>西川ＦＣ</t>
  </si>
  <si>
    <t>ボカジャパン新潟４０２ＪＳＣ</t>
  </si>
  <si>
    <t>小針レオレオサッカー少年団</t>
  </si>
  <si>
    <t>エスタクラロＦＣ</t>
  </si>
  <si>
    <t>巻サッカークラブ</t>
  </si>
  <si>
    <t>白根ジャガーズFC</t>
  </si>
  <si>
    <t>内野ジュニアサッカークラブ</t>
  </si>
  <si>
    <t>グランセナ新潟ＦＣジュニア</t>
  </si>
  <si>
    <t>青山サッカー少年団</t>
  </si>
  <si>
    <t>新通イーグルス</t>
  </si>
  <si>
    <t>五十嵐サッカークラブ</t>
  </si>
  <si>
    <t>１０月４日（土）</t>
  </si>
  <si>
    <t>１０月５日（日）</t>
  </si>
  <si>
    <t>東青山</t>
  </si>
  <si>
    <t>東青山</t>
  </si>
  <si>
    <t>西内野</t>
  </si>
  <si>
    <t>西内野</t>
  </si>
  <si>
    <t>大野</t>
  </si>
  <si>
    <t>大野</t>
  </si>
  <si>
    <t>庄瀬</t>
  </si>
  <si>
    <t>庄瀬</t>
  </si>
  <si>
    <t>パスト</t>
  </si>
  <si>
    <t>パスト</t>
  </si>
  <si>
    <t>西川</t>
  </si>
  <si>
    <t>西川</t>
  </si>
  <si>
    <t>フリーダムスポーツクラブ</t>
  </si>
  <si>
    <t>フリーダム</t>
  </si>
  <si>
    <t>フリーダム</t>
  </si>
  <si>
    <t>ボカ</t>
  </si>
  <si>
    <t>ボカ</t>
  </si>
  <si>
    <t>ペガサスＳＣ Ｕ－１２</t>
  </si>
  <si>
    <t>ペガサス</t>
  </si>
  <si>
    <t>ペガサス</t>
  </si>
  <si>
    <t>小針</t>
  </si>
  <si>
    <t>小針</t>
  </si>
  <si>
    <t>エスタクラロ</t>
  </si>
  <si>
    <t>エスタクラロ</t>
  </si>
  <si>
    <t>巻</t>
  </si>
  <si>
    <t>巻</t>
  </si>
  <si>
    <t>白根</t>
  </si>
  <si>
    <t>白根</t>
  </si>
  <si>
    <t>内野</t>
  </si>
  <si>
    <t>内野</t>
  </si>
  <si>
    <t>グランセナ</t>
  </si>
  <si>
    <t>グランセナ</t>
  </si>
  <si>
    <t>青山</t>
  </si>
  <si>
    <t>青山</t>
  </si>
  <si>
    <t>ｃｌｕｂ Ｆ３</t>
  </si>
  <si>
    <t>Ｆ３</t>
  </si>
  <si>
    <t>Ｆ３</t>
  </si>
  <si>
    <t>新通</t>
  </si>
  <si>
    <t>新通</t>
  </si>
  <si>
    <t>ＡＦＣ９４ジュニア</t>
  </si>
  <si>
    <t>ＡＦＣ</t>
  </si>
  <si>
    <t>ＡＦＣ</t>
  </si>
  <si>
    <t>五十嵐</t>
  </si>
  <si>
    <t>五十嵐</t>
  </si>
  <si>
    <t>-</t>
  </si>
  <si>
    <t>-</t>
  </si>
  <si>
    <t>大野ＦＣ</t>
  </si>
  <si>
    <t>ボカジャパン新潟４０２ＪＳＣ</t>
  </si>
  <si>
    <t>巻サッカークラブ</t>
  </si>
  <si>
    <t>ｃｌｕｂ Ｆ３</t>
  </si>
  <si>
    <t>青山サッカー
少年団</t>
  </si>
  <si>
    <t>小針レオレオ
サッカー少年団</t>
  </si>
  <si>
    <t>内野ジュニア
サッカークラブ</t>
  </si>
  <si>
    <t>パストゥーディオ新潟ＦＣＪｒ</t>
  </si>
  <si>
    <t>会場準備,選手証チェック（第１、第２試合のチーム）</t>
  </si>
  <si>
    <t>10：45</t>
  </si>
  <si>
    <t>選手証チェック（第３、第４試合のチーム）</t>
  </si>
  <si>
    <t>大野-青山</t>
  </si>
  <si>
    <t>内野-ボカ</t>
  </si>
  <si>
    <t>巻-小針</t>
  </si>
  <si>
    <t>パス-F３</t>
  </si>
  <si>
    <t>ｃｌｕｂ　Ｆ３</t>
  </si>
  <si>
    <t>青山SS</t>
  </si>
  <si>
    <t>巻SC</t>
  </si>
  <si>
    <t>内野Jr.SC</t>
  </si>
  <si>
    <t>小針ﾚｵﾚｵ</t>
  </si>
  <si>
    <t>ボカジャパン</t>
  </si>
  <si>
    <t>パスト</t>
  </si>
  <si>
    <t>大野FC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</si>
</sst>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</numFmts>
  <fonts count="6">
    <font>
      <sz val="11"/>
      <name val="ＭＳ Ｐゴシック"/>
      <family val="3"/>
    </font>
    <font>
      <sz val="10"/>
      <name val="Arial"/>
      <family val="2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8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76" fontId="0" fillId="0" borderId="7" xfId="0" applyNumberFormat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176" fontId="0" fillId="2" borderId="7" xfId="0" applyNumberFormat="1" applyFill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49" fontId="0" fillId="0" borderId="13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 textRotation="255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0" xfId="0" applyNumberFormat="1" applyAlignment="1">
      <alignment vertical="center" shrinkToFit="1"/>
    </xf>
    <xf numFmtId="0" fontId="0" fillId="0" borderId="7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shrinkToFit="1"/>
    </xf>
    <xf numFmtId="49" fontId="0" fillId="2" borderId="7" xfId="0" applyNumberFormat="1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 wrapText="1"/>
    </xf>
    <xf numFmtId="176" fontId="0" fillId="0" borderId="19" xfId="0" applyNumberFormat="1" applyFill="1" applyBorder="1" applyAlignment="1">
      <alignment horizontal="right" vertical="center" wrapText="1"/>
    </xf>
    <xf numFmtId="176" fontId="0" fillId="0" borderId="0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20" fontId="0" fillId="0" borderId="11" xfId="0" applyNumberForma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shrinkToFit="1"/>
    </xf>
    <xf numFmtId="49" fontId="0" fillId="0" borderId="29" xfId="0" applyNumberFormat="1" applyFont="1" applyBorder="1" applyAlignment="1">
      <alignment horizontal="center" vertical="center" shrinkToFit="1"/>
    </xf>
    <xf numFmtId="49" fontId="0" fillId="0" borderId="30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top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0" fontId="0" fillId="0" borderId="34" xfId="0" applyNumberFormat="1" applyFont="1" applyBorder="1" applyAlignment="1">
      <alignment horizontal="center" vertical="center"/>
    </xf>
    <xf numFmtId="20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0" fontId="0" fillId="0" borderId="1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20" fontId="0" fillId="0" borderId="36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11" xfId="0" applyFill="1" applyBorder="1" applyAlignment="1">
      <alignment horizontal="center" vertical="center" textRotation="255" wrapText="1"/>
    </xf>
    <xf numFmtId="0" fontId="0" fillId="3" borderId="11" xfId="0" applyFont="1" applyFill="1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="81" zoomScaleNormal="81" workbookViewId="0" topLeftCell="A1">
      <selection activeCell="A1" sqref="A1:Y30"/>
    </sheetView>
  </sheetViews>
  <sheetFormatPr defaultColWidth="9.00390625" defaultRowHeight="13.5"/>
  <cols>
    <col min="1" max="1" width="4.375" style="18" customWidth="1"/>
    <col min="2" max="2" width="36.50390625" style="0" customWidth="1"/>
    <col min="3" max="3" width="3.625" style="0" customWidth="1"/>
    <col min="4" max="4" width="1.875" style="0" customWidth="1"/>
    <col min="5" max="6" width="3.625" style="0" customWidth="1"/>
    <col min="7" max="7" width="1.875" style="0" customWidth="1"/>
    <col min="8" max="9" width="3.625" style="0" customWidth="1"/>
    <col min="10" max="10" width="1.875" style="0" customWidth="1"/>
    <col min="11" max="12" width="3.625" style="0" customWidth="1"/>
    <col min="13" max="13" width="1.875" style="0" customWidth="1"/>
    <col min="14" max="15" width="3.625" style="0" customWidth="1"/>
    <col min="16" max="16" width="1.875" style="0" customWidth="1"/>
    <col min="17" max="17" width="3.625" style="0" customWidth="1"/>
    <col min="18" max="20" width="5.625" style="0" customWidth="1"/>
    <col min="21" max="21" width="5.625" style="32" customWidth="1"/>
    <col min="22" max="23" width="5.625" style="0" customWidth="1"/>
    <col min="24" max="24" width="5.625" style="48" customWidth="1"/>
    <col min="25" max="25" width="5.625" style="0" customWidth="1"/>
  </cols>
  <sheetData>
    <row r="1" spans="2:25" ht="21">
      <c r="B1" s="93" t="s">
        <v>82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2:25" ht="2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2:25" ht="13.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5"/>
      <c r="T3" s="95"/>
      <c r="U3" s="95"/>
      <c r="V3" s="95"/>
      <c r="W3" s="95"/>
      <c r="X3" s="95"/>
      <c r="Y3" s="95"/>
    </row>
    <row r="4" spans="1:25" ht="18" customHeight="1">
      <c r="A4" s="36"/>
      <c r="B4" s="36" t="s">
        <v>1</v>
      </c>
      <c r="C4" s="96" t="s">
        <v>156</v>
      </c>
      <c r="D4" s="97"/>
      <c r="E4" s="98"/>
      <c r="F4" s="96" t="s">
        <v>158</v>
      </c>
      <c r="G4" s="97"/>
      <c r="H4" s="98"/>
      <c r="I4" s="96" t="s">
        <v>160</v>
      </c>
      <c r="J4" s="102"/>
      <c r="K4" s="103"/>
      <c r="L4" s="96" t="s">
        <v>162</v>
      </c>
      <c r="M4" s="102"/>
      <c r="N4" s="103"/>
      <c r="O4" s="96" t="s">
        <v>164</v>
      </c>
      <c r="P4" s="102"/>
      <c r="Q4" s="103"/>
      <c r="R4" s="1" t="s">
        <v>2</v>
      </c>
      <c r="S4" s="1" t="s">
        <v>3</v>
      </c>
      <c r="T4" s="1" t="s">
        <v>4</v>
      </c>
      <c r="U4" s="29" t="s">
        <v>5</v>
      </c>
      <c r="V4" s="1" t="s">
        <v>6</v>
      </c>
      <c r="W4" s="1" t="s">
        <v>7</v>
      </c>
      <c r="X4" s="44" t="s">
        <v>8</v>
      </c>
      <c r="Y4" s="1" t="s">
        <v>9</v>
      </c>
    </row>
    <row r="5" spans="1:27" ht="18" customHeight="1">
      <c r="A5" s="34" t="s">
        <v>75</v>
      </c>
      <c r="B5" s="65" t="s">
        <v>137</v>
      </c>
      <c r="C5" s="99"/>
      <c r="D5" s="100"/>
      <c r="E5" s="100"/>
      <c r="F5" s="67">
        <v>4</v>
      </c>
      <c r="G5" s="68" t="s">
        <v>199</v>
      </c>
      <c r="H5" s="69">
        <v>1</v>
      </c>
      <c r="I5" s="67">
        <v>0</v>
      </c>
      <c r="J5" s="68" t="s">
        <v>199</v>
      </c>
      <c r="K5" s="69">
        <v>6</v>
      </c>
      <c r="L5" s="67">
        <v>7</v>
      </c>
      <c r="M5" s="68" t="s">
        <v>199</v>
      </c>
      <c r="N5" s="69">
        <v>2</v>
      </c>
      <c r="O5" s="67">
        <v>1</v>
      </c>
      <c r="P5" s="68" t="s">
        <v>199</v>
      </c>
      <c r="Q5" s="69">
        <v>1</v>
      </c>
      <c r="R5" s="66">
        <f>IF(F5&gt;H5,1,0)+IF(I5&gt;K5,1,0)+IF(L5&gt;N5,1,0)+IF(O5&gt;Q5,1,0)</f>
        <v>2</v>
      </c>
      <c r="S5" s="46">
        <f>+AA5-R5-T5</f>
        <v>1</v>
      </c>
      <c r="T5" s="46">
        <f>IF(F5&lt;H5,1,0)+IF(I5&lt;K5,1,0)+IF(L5&lt;N5,1,0)+IF(O5&lt;Q5,1,0)</f>
        <v>1</v>
      </c>
      <c r="U5" s="46">
        <f>+R5*3+S5*1</f>
        <v>7</v>
      </c>
      <c r="V5" s="45">
        <f>+F5+I5+L5+O5</f>
        <v>12</v>
      </c>
      <c r="W5" s="46">
        <f>+H5+K5+N5+Q5</f>
        <v>10</v>
      </c>
      <c r="X5" s="46">
        <f>+V5-W5</f>
        <v>2</v>
      </c>
      <c r="Y5" s="45">
        <v>3</v>
      </c>
      <c r="AA5">
        <v>4</v>
      </c>
    </row>
    <row r="6" spans="1:27" ht="18" customHeight="1">
      <c r="A6" s="33" t="s">
        <v>53</v>
      </c>
      <c r="B6" s="65" t="s">
        <v>138</v>
      </c>
      <c r="C6" s="67">
        <v>1</v>
      </c>
      <c r="D6" s="68" t="s">
        <v>199</v>
      </c>
      <c r="E6" s="69">
        <v>4</v>
      </c>
      <c r="F6" s="99"/>
      <c r="G6" s="100"/>
      <c r="H6" s="101"/>
      <c r="I6" s="67">
        <v>2</v>
      </c>
      <c r="J6" s="68" t="s">
        <v>199</v>
      </c>
      <c r="K6" s="69">
        <v>5</v>
      </c>
      <c r="L6" s="67">
        <v>3</v>
      </c>
      <c r="M6" s="68" t="s">
        <v>199</v>
      </c>
      <c r="N6" s="69">
        <v>2</v>
      </c>
      <c r="O6" s="67">
        <v>1</v>
      </c>
      <c r="P6" s="68" t="s">
        <v>199</v>
      </c>
      <c r="Q6" s="69">
        <v>1</v>
      </c>
      <c r="R6" s="66">
        <f>IF(C6&gt;E6,1,0)+IF(I6&gt;K6,1,0)+IF(L6&gt;N6,1,0)+IF(O6&gt;Q6,1,0)</f>
        <v>1</v>
      </c>
      <c r="S6" s="46">
        <f>+AA6-R6-T6</f>
        <v>1</v>
      </c>
      <c r="T6" s="46">
        <f>IF(C6&lt;E6,1,0)+IF(I6&lt;K6,1,0)+IF(L6&lt;N6,1,0)+IF(O6&lt;Q6,1,0)</f>
        <v>2</v>
      </c>
      <c r="U6" s="46">
        <f>+R6*3+S6*1</f>
        <v>4</v>
      </c>
      <c r="V6" s="46">
        <f>+C6+I6+L6+O6</f>
        <v>7</v>
      </c>
      <c r="W6" s="46">
        <f>+E6+K6+N6+Q6</f>
        <v>12</v>
      </c>
      <c r="X6" s="46">
        <f>+V6-W6</f>
        <v>-5</v>
      </c>
      <c r="Y6" s="45">
        <v>4</v>
      </c>
      <c r="AA6">
        <v>4</v>
      </c>
    </row>
    <row r="7" spans="1:27" ht="18" customHeight="1">
      <c r="A7" s="78" t="s">
        <v>54</v>
      </c>
      <c r="B7" s="79" t="s">
        <v>139</v>
      </c>
      <c r="C7" s="70">
        <v>6</v>
      </c>
      <c r="D7" s="71" t="s">
        <v>200</v>
      </c>
      <c r="E7" s="71">
        <v>0</v>
      </c>
      <c r="F7" s="67">
        <v>5</v>
      </c>
      <c r="G7" s="68" t="s">
        <v>199</v>
      </c>
      <c r="H7" s="69">
        <v>2</v>
      </c>
      <c r="I7" s="99"/>
      <c r="J7" s="100"/>
      <c r="K7" s="100"/>
      <c r="L7" s="67">
        <v>7</v>
      </c>
      <c r="M7" s="68" t="s">
        <v>199</v>
      </c>
      <c r="N7" s="69">
        <v>0</v>
      </c>
      <c r="O7" s="67">
        <v>0</v>
      </c>
      <c r="P7" s="68" t="s">
        <v>199</v>
      </c>
      <c r="Q7" s="69">
        <v>3</v>
      </c>
      <c r="R7" s="66">
        <f>IF(C7&gt;E7,1,0)+IF(F7&gt;H7,1,0)+IF(L7&gt;N7,1,0)+IF(O7&gt;Q7,1,0)</f>
        <v>3</v>
      </c>
      <c r="S7" s="46">
        <f>+AA7-R7-T7</f>
        <v>0</v>
      </c>
      <c r="T7" s="46">
        <f>IF(C7&lt;E7,1,0)+IF(F7&lt;H7,1,0)+IF(L7&lt;N7,1,0)+IF(O7&lt;Q7,1,0)</f>
        <v>1</v>
      </c>
      <c r="U7" s="46">
        <f>+R7*3+S7*1</f>
        <v>9</v>
      </c>
      <c r="V7" s="46">
        <f>+C7+F7+L7+O7</f>
        <v>18</v>
      </c>
      <c r="W7" s="46">
        <f>+E7+H7+N7+Q7</f>
        <v>5</v>
      </c>
      <c r="X7" s="46">
        <f>+V7-W7</f>
        <v>13</v>
      </c>
      <c r="Y7" s="45">
        <v>1</v>
      </c>
      <c r="AA7">
        <v>4</v>
      </c>
    </row>
    <row r="8" spans="1:27" ht="18" customHeight="1">
      <c r="A8" s="33" t="s">
        <v>55</v>
      </c>
      <c r="B8" s="65" t="s">
        <v>140</v>
      </c>
      <c r="C8" s="67">
        <v>2</v>
      </c>
      <c r="D8" s="68" t="s">
        <v>200</v>
      </c>
      <c r="E8" s="69">
        <v>7</v>
      </c>
      <c r="F8" s="67">
        <v>2</v>
      </c>
      <c r="G8" s="68" t="s">
        <v>199</v>
      </c>
      <c r="H8" s="69">
        <v>3</v>
      </c>
      <c r="I8" s="67">
        <v>0</v>
      </c>
      <c r="J8" s="68" t="s">
        <v>199</v>
      </c>
      <c r="K8" s="69">
        <v>7</v>
      </c>
      <c r="L8" s="99"/>
      <c r="M8" s="100"/>
      <c r="N8" s="100"/>
      <c r="O8" s="67">
        <v>1</v>
      </c>
      <c r="P8" s="68" t="s">
        <v>199</v>
      </c>
      <c r="Q8" s="69">
        <v>6</v>
      </c>
      <c r="R8" s="66">
        <f>IF(C8&gt;E8,1,0)+IF(F8&gt;H8,1,0)+IF(I8&gt;K8,1,0)+IF(O8&gt;Q8,1,0)</f>
        <v>0</v>
      </c>
      <c r="S8" s="46">
        <f>+AA8-R8-T8</f>
        <v>0</v>
      </c>
      <c r="T8" s="46">
        <f>IF(C8&lt;E8,1,0)+IF(F8&lt;H8,1,0)+IF(I8&lt;K8,1,0)+IF(O8&lt;Q8,1,0)</f>
        <v>4</v>
      </c>
      <c r="U8" s="46">
        <f>+R8*3+S8*1</f>
        <v>0</v>
      </c>
      <c r="V8" s="46">
        <f>+C8+F8+I8+O8</f>
        <v>5</v>
      </c>
      <c r="W8" s="46">
        <f>+E8+H8+K8+Q8</f>
        <v>23</v>
      </c>
      <c r="X8" s="46">
        <f>+V8-W8</f>
        <v>-18</v>
      </c>
      <c r="Y8" s="45">
        <v>5</v>
      </c>
      <c r="AA8">
        <v>4</v>
      </c>
    </row>
    <row r="9" spans="1:27" ht="18" customHeight="1">
      <c r="A9" s="82" t="s">
        <v>56</v>
      </c>
      <c r="B9" s="83" t="s">
        <v>141</v>
      </c>
      <c r="C9" s="72">
        <v>1</v>
      </c>
      <c r="D9" s="68" t="s">
        <v>200</v>
      </c>
      <c r="E9" s="69">
        <v>1</v>
      </c>
      <c r="F9" s="67">
        <v>1</v>
      </c>
      <c r="G9" s="68" t="s">
        <v>199</v>
      </c>
      <c r="H9" s="69">
        <v>1</v>
      </c>
      <c r="I9" s="72">
        <v>3</v>
      </c>
      <c r="J9" s="68" t="s">
        <v>200</v>
      </c>
      <c r="K9" s="69">
        <v>0</v>
      </c>
      <c r="L9" s="67">
        <v>6</v>
      </c>
      <c r="M9" s="68" t="s">
        <v>199</v>
      </c>
      <c r="N9" s="69">
        <v>1</v>
      </c>
      <c r="O9" s="99"/>
      <c r="P9" s="100"/>
      <c r="Q9" s="101"/>
      <c r="R9" s="66">
        <f>IF(C9&gt;E9,1,0)+IF(F9&gt;H9,1,0)+IF(I9&gt;K9,1,0)+IF(L9&gt;N9,1,0)</f>
        <v>2</v>
      </c>
      <c r="S9" s="46">
        <f>+AA9-R9-T9</f>
        <v>2</v>
      </c>
      <c r="T9" s="46">
        <f>IF(C9&lt;E9,1,0)+IF(F9&lt;H9,1,0)+IF(I9&lt;K9,1,0)+IF(L9&lt;N9,1,0)</f>
        <v>0</v>
      </c>
      <c r="U9" s="46">
        <f>+R9*3+S9*1</f>
        <v>8</v>
      </c>
      <c r="V9" s="46">
        <f>+C9+F9+I9+L9</f>
        <v>11</v>
      </c>
      <c r="W9" s="46">
        <f>+E9+H9+K9+N9</f>
        <v>3</v>
      </c>
      <c r="X9" s="46">
        <f>+V9-W9</f>
        <v>8</v>
      </c>
      <c r="Y9" s="45">
        <v>2</v>
      </c>
      <c r="AA9">
        <v>4</v>
      </c>
    </row>
    <row r="10" spans="2:25" ht="18" customHeight="1">
      <c r="B10" s="94"/>
      <c r="C10" s="94"/>
      <c r="D10" s="94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</row>
    <row r="11" spans="1:25" ht="18" customHeight="1">
      <c r="A11" s="36"/>
      <c r="B11" s="37" t="s">
        <v>10</v>
      </c>
      <c r="C11" s="107" t="s">
        <v>166</v>
      </c>
      <c r="D11" s="108"/>
      <c r="E11" s="109"/>
      <c r="F11" s="106" t="s">
        <v>169</v>
      </c>
      <c r="G11" s="102"/>
      <c r="H11" s="103"/>
      <c r="I11" s="104" t="s">
        <v>171</v>
      </c>
      <c r="J11" s="102"/>
      <c r="K11" s="105"/>
      <c r="L11" s="104" t="s">
        <v>174</v>
      </c>
      <c r="M11" s="102"/>
      <c r="N11" s="105"/>
      <c r="O11" s="104" t="s">
        <v>176</v>
      </c>
      <c r="P11" s="102"/>
      <c r="Q11" s="105"/>
      <c r="R11" s="3" t="s">
        <v>2</v>
      </c>
      <c r="S11" s="3" t="s">
        <v>3</v>
      </c>
      <c r="T11" s="3" t="s">
        <v>4</v>
      </c>
      <c r="U11" s="30" t="s">
        <v>5</v>
      </c>
      <c r="V11" s="3" t="s">
        <v>6</v>
      </c>
      <c r="W11" s="3" t="s">
        <v>7</v>
      </c>
      <c r="X11" s="44" t="s">
        <v>8</v>
      </c>
      <c r="Y11" s="3" t="s">
        <v>9</v>
      </c>
    </row>
    <row r="12" spans="1:27" ht="18" customHeight="1">
      <c r="A12" s="35" t="s">
        <v>76</v>
      </c>
      <c r="B12" s="38" t="s">
        <v>142</v>
      </c>
      <c r="C12" s="99"/>
      <c r="D12" s="100"/>
      <c r="E12" s="100"/>
      <c r="F12" s="67">
        <v>1</v>
      </c>
      <c r="G12" s="68" t="s">
        <v>199</v>
      </c>
      <c r="H12" s="69">
        <v>9</v>
      </c>
      <c r="I12" s="67">
        <v>0</v>
      </c>
      <c r="J12" s="68" t="s">
        <v>199</v>
      </c>
      <c r="K12" s="69">
        <v>20</v>
      </c>
      <c r="L12" s="67">
        <v>1</v>
      </c>
      <c r="M12" s="68" t="s">
        <v>199</v>
      </c>
      <c r="N12" s="69">
        <v>8</v>
      </c>
      <c r="O12" s="67">
        <v>0</v>
      </c>
      <c r="P12" s="68" t="s">
        <v>199</v>
      </c>
      <c r="Q12" s="69">
        <v>14</v>
      </c>
      <c r="R12" s="66">
        <f>IF(F12&gt;H12,1,0)+IF(I12&gt;K12,1,0)+IF(L12&gt;N12,1,0)+IF(O12&gt;Q12,1,0)</f>
        <v>0</v>
      </c>
      <c r="S12" s="46">
        <f>+AA12-R12-T12</f>
        <v>0</v>
      </c>
      <c r="T12" s="46">
        <f>IF(F12&lt;H12,1,0)+IF(I12&lt;K12,1,0)+IF(L12&lt;N12,1,0)+IF(O12&lt;Q12,1,0)</f>
        <v>4</v>
      </c>
      <c r="U12" s="46">
        <f>+R12*3+S12*1</f>
        <v>0</v>
      </c>
      <c r="V12" s="45">
        <f>+F12+I12+L12+O12</f>
        <v>2</v>
      </c>
      <c r="W12" s="46">
        <f>+H12+K12+N12+Q12</f>
        <v>51</v>
      </c>
      <c r="X12" s="46">
        <f>+V12-W12</f>
        <v>-49</v>
      </c>
      <c r="Y12" s="45">
        <v>5</v>
      </c>
      <c r="AA12">
        <v>4</v>
      </c>
    </row>
    <row r="13" spans="1:27" ht="18" customHeight="1">
      <c r="A13" s="16" t="s">
        <v>57</v>
      </c>
      <c r="B13" s="38" t="s">
        <v>167</v>
      </c>
      <c r="C13" s="73">
        <v>9</v>
      </c>
      <c r="D13" s="68" t="s">
        <v>199</v>
      </c>
      <c r="E13" s="69">
        <v>1</v>
      </c>
      <c r="F13" s="99"/>
      <c r="G13" s="100"/>
      <c r="H13" s="101"/>
      <c r="I13" s="67">
        <v>3</v>
      </c>
      <c r="J13" s="68" t="s">
        <v>199</v>
      </c>
      <c r="K13" s="69">
        <v>3</v>
      </c>
      <c r="L13" s="67">
        <v>3</v>
      </c>
      <c r="M13" s="68" t="s">
        <v>199</v>
      </c>
      <c r="N13" s="69">
        <v>0</v>
      </c>
      <c r="O13" s="67">
        <v>1</v>
      </c>
      <c r="P13" s="68" t="s">
        <v>199</v>
      </c>
      <c r="Q13" s="69">
        <v>3</v>
      </c>
      <c r="R13" s="66">
        <f>IF(C13&gt;E13,1,0)+IF(I13&gt;K13,1,0)+IF(L13&gt;N13,1,0)+IF(O13&gt;Q13,1,0)</f>
        <v>2</v>
      </c>
      <c r="S13" s="46">
        <f>+AA13-R13-T13</f>
        <v>1</v>
      </c>
      <c r="T13" s="46">
        <f>IF(C13&lt;E13,1,0)+IF(I13&lt;K13,1,0)+IF(L13&lt;N13,1,0)+IF(O13&lt;Q13,1,0)</f>
        <v>1</v>
      </c>
      <c r="U13" s="46">
        <f>+R13*3+S13*1</f>
        <v>7</v>
      </c>
      <c r="V13" s="46">
        <f>+C13+I13+L13+O13</f>
        <v>16</v>
      </c>
      <c r="W13" s="46">
        <f>+E13+K13+N13+Q13</f>
        <v>7</v>
      </c>
      <c r="X13" s="46">
        <f>+V13-W13</f>
        <v>9</v>
      </c>
      <c r="Y13" s="45">
        <v>3</v>
      </c>
      <c r="AA13">
        <v>4</v>
      </c>
    </row>
    <row r="14" spans="1:27" ht="18" customHeight="1">
      <c r="A14" s="84" t="s">
        <v>58</v>
      </c>
      <c r="B14" s="86" t="s">
        <v>143</v>
      </c>
      <c r="C14" s="74">
        <v>20</v>
      </c>
      <c r="D14" s="71" t="s">
        <v>200</v>
      </c>
      <c r="E14" s="71">
        <v>0</v>
      </c>
      <c r="F14" s="67">
        <v>3</v>
      </c>
      <c r="G14" s="68" t="s">
        <v>199</v>
      </c>
      <c r="H14" s="69">
        <v>3</v>
      </c>
      <c r="I14" s="99"/>
      <c r="J14" s="100"/>
      <c r="K14" s="100"/>
      <c r="L14" s="67">
        <v>6</v>
      </c>
      <c r="M14" s="68" t="s">
        <v>199</v>
      </c>
      <c r="N14" s="69">
        <v>1</v>
      </c>
      <c r="O14" s="67">
        <v>1</v>
      </c>
      <c r="P14" s="68" t="s">
        <v>199</v>
      </c>
      <c r="Q14" s="69">
        <v>6</v>
      </c>
      <c r="R14" s="66">
        <f>IF(C14&gt;E14,1,0)+IF(F14&gt;H14,1,0)+IF(L14&gt;N14,1,0)+IF(O14&gt;Q14,1,0)</f>
        <v>2</v>
      </c>
      <c r="S14" s="46">
        <f>+AA14-R14-T14</f>
        <v>1</v>
      </c>
      <c r="T14" s="46">
        <f>IF(C14&lt;E14,1,0)+IF(F14&lt;H14,1,0)+IF(L14&lt;N14,1,0)+IF(O14&lt;Q14,1,0)</f>
        <v>1</v>
      </c>
      <c r="U14" s="46">
        <f>+R14*3+S14*1</f>
        <v>7</v>
      </c>
      <c r="V14" s="46">
        <f>+C14+F14+L14+O14</f>
        <v>30</v>
      </c>
      <c r="W14" s="46">
        <f>+E14+H14+N14+Q14</f>
        <v>10</v>
      </c>
      <c r="X14" s="46">
        <f>+V14-W14</f>
        <v>20</v>
      </c>
      <c r="Y14" s="45">
        <v>2</v>
      </c>
      <c r="AA14">
        <v>4</v>
      </c>
    </row>
    <row r="15" spans="1:27" ht="18" customHeight="1">
      <c r="A15" s="16" t="s">
        <v>59</v>
      </c>
      <c r="B15" s="39" t="s">
        <v>172</v>
      </c>
      <c r="C15" s="73">
        <v>8</v>
      </c>
      <c r="D15" s="68" t="s">
        <v>200</v>
      </c>
      <c r="E15" s="69">
        <v>1</v>
      </c>
      <c r="F15" s="67">
        <v>0</v>
      </c>
      <c r="G15" s="68" t="s">
        <v>199</v>
      </c>
      <c r="H15" s="69">
        <v>3</v>
      </c>
      <c r="I15" s="67">
        <v>1</v>
      </c>
      <c r="J15" s="68" t="s">
        <v>199</v>
      </c>
      <c r="K15" s="69">
        <v>6</v>
      </c>
      <c r="L15" s="99"/>
      <c r="M15" s="100"/>
      <c r="N15" s="100"/>
      <c r="O15" s="67">
        <v>2</v>
      </c>
      <c r="P15" s="68" t="s">
        <v>199</v>
      </c>
      <c r="Q15" s="69">
        <v>7</v>
      </c>
      <c r="R15" s="66">
        <f>IF(C15&gt;E15,1,0)+IF(F15&gt;H15,1,0)+IF(I15&gt;K15,1,0)+IF(O15&gt;Q15,1,0)</f>
        <v>1</v>
      </c>
      <c r="S15" s="46">
        <f>+AA15-R15-T15</f>
        <v>0</v>
      </c>
      <c r="T15" s="46">
        <f>IF(C15&lt;E15,1,0)+IF(F15&lt;H15,1,0)+IF(I15&lt;K15,1,0)+IF(O15&lt;Q15,1,0)</f>
        <v>3</v>
      </c>
      <c r="U15" s="46">
        <f>+R15*3+S15*1</f>
        <v>3</v>
      </c>
      <c r="V15" s="46">
        <f>+C15+F15+I15+O15</f>
        <v>11</v>
      </c>
      <c r="W15" s="46">
        <f>+E15+H15+K15+Q15</f>
        <v>17</v>
      </c>
      <c r="X15" s="46">
        <f>+V15-W15</f>
        <v>-6</v>
      </c>
      <c r="Y15" s="45">
        <v>4</v>
      </c>
      <c r="AA15">
        <v>4</v>
      </c>
    </row>
    <row r="16" spans="1:27" ht="18" customHeight="1">
      <c r="A16" s="80" t="s">
        <v>60</v>
      </c>
      <c r="B16" s="81" t="s">
        <v>144</v>
      </c>
      <c r="C16" s="75">
        <v>14</v>
      </c>
      <c r="D16" s="68" t="s">
        <v>200</v>
      </c>
      <c r="E16" s="69">
        <v>0</v>
      </c>
      <c r="F16" s="67">
        <v>3</v>
      </c>
      <c r="G16" s="68" t="s">
        <v>199</v>
      </c>
      <c r="H16" s="69">
        <v>1</v>
      </c>
      <c r="I16" s="72">
        <v>6</v>
      </c>
      <c r="J16" s="68" t="s">
        <v>200</v>
      </c>
      <c r="K16" s="69">
        <v>1</v>
      </c>
      <c r="L16" s="67">
        <v>7</v>
      </c>
      <c r="M16" s="68" t="s">
        <v>199</v>
      </c>
      <c r="N16" s="69">
        <v>2</v>
      </c>
      <c r="O16" s="99"/>
      <c r="P16" s="100"/>
      <c r="Q16" s="101"/>
      <c r="R16" s="66">
        <f>IF(C16&gt;E16,1,0)+IF(F16&gt;H16,1,0)+IF(I16&gt;K16,1,0)+IF(L16&gt;N16,1,0)</f>
        <v>4</v>
      </c>
      <c r="S16" s="46">
        <f>+AA16-R16-T16</f>
        <v>0</v>
      </c>
      <c r="T16" s="46">
        <f>IF(C16&lt;E16,1,0)+IF(F16&lt;H16,1,0)+IF(I16&lt;K16,1,0)+IF(L16&lt;N16,1,0)</f>
        <v>0</v>
      </c>
      <c r="U16" s="46">
        <f>+R16*3+S16*1</f>
        <v>12</v>
      </c>
      <c r="V16" s="46">
        <f>+C16+F16+I16+L16</f>
        <v>30</v>
      </c>
      <c r="W16" s="46">
        <f>+E16+H16+K16+N16</f>
        <v>4</v>
      </c>
      <c r="X16" s="46">
        <f>+V16-W16</f>
        <v>26</v>
      </c>
      <c r="Y16" s="45">
        <v>1</v>
      </c>
      <c r="AA16">
        <v>4</v>
      </c>
    </row>
    <row r="17" spans="2:25" ht="18" customHeight="1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</row>
    <row r="18" spans="1:25" ht="18" customHeight="1">
      <c r="A18" s="16"/>
      <c r="B18" s="16" t="s">
        <v>77</v>
      </c>
      <c r="C18" s="104" t="s">
        <v>178</v>
      </c>
      <c r="D18" s="97"/>
      <c r="E18" s="98"/>
      <c r="F18" s="104" t="s">
        <v>180</v>
      </c>
      <c r="G18" s="102"/>
      <c r="H18" s="105"/>
      <c r="I18" s="104" t="s">
        <v>182</v>
      </c>
      <c r="J18" s="102"/>
      <c r="K18" s="105"/>
      <c r="L18" s="104" t="s">
        <v>184</v>
      </c>
      <c r="M18" s="102"/>
      <c r="N18" s="105"/>
      <c r="O18" s="104" t="s">
        <v>186</v>
      </c>
      <c r="P18" s="102"/>
      <c r="Q18" s="105"/>
      <c r="R18" s="3" t="s">
        <v>2</v>
      </c>
      <c r="S18" s="3" t="s">
        <v>3</v>
      </c>
      <c r="T18" s="3" t="s">
        <v>4</v>
      </c>
      <c r="U18" s="30" t="s">
        <v>5</v>
      </c>
      <c r="V18" s="3" t="s">
        <v>6</v>
      </c>
      <c r="W18" s="3" t="s">
        <v>7</v>
      </c>
      <c r="X18" s="44" t="s">
        <v>8</v>
      </c>
      <c r="Y18" s="3" t="s">
        <v>9</v>
      </c>
    </row>
    <row r="19" spans="1:27" ht="18" customHeight="1">
      <c r="A19" s="16" t="s">
        <v>61</v>
      </c>
      <c r="B19" s="38" t="s">
        <v>145</v>
      </c>
      <c r="C19" s="99"/>
      <c r="D19" s="100"/>
      <c r="E19" s="100"/>
      <c r="F19" s="67">
        <v>0</v>
      </c>
      <c r="G19" s="68" t="s">
        <v>199</v>
      </c>
      <c r="H19" s="69">
        <v>3</v>
      </c>
      <c r="I19" s="67">
        <v>3</v>
      </c>
      <c r="J19" s="68" t="s">
        <v>199</v>
      </c>
      <c r="K19" s="69">
        <v>1</v>
      </c>
      <c r="L19" s="67">
        <v>2</v>
      </c>
      <c r="M19" s="68" t="s">
        <v>199</v>
      </c>
      <c r="N19" s="69">
        <v>6</v>
      </c>
      <c r="O19" s="67">
        <v>0</v>
      </c>
      <c r="P19" s="68" t="s">
        <v>199</v>
      </c>
      <c r="Q19" s="69">
        <v>2</v>
      </c>
      <c r="R19" s="66">
        <f>IF(F19&gt;H19,1,0)+IF(I19&gt;K19,1,0)+IF(L19&gt;N19,1,0)+IF(O19&gt;Q19,1,0)</f>
        <v>1</v>
      </c>
      <c r="S19" s="46">
        <f>+AA19-R19-T19</f>
        <v>0</v>
      </c>
      <c r="T19" s="46">
        <f>IF(F19&lt;H19,1,0)+IF(I19&lt;K19,1,0)+IF(L19&lt;N19,1,0)+IF(O19&lt;Q19,1,0)</f>
        <v>3</v>
      </c>
      <c r="U19" s="46">
        <f>+R19*3+S19*1</f>
        <v>3</v>
      </c>
      <c r="V19" s="45">
        <f>+F19+I19+L19+O19</f>
        <v>5</v>
      </c>
      <c r="W19" s="46">
        <f>+H19+K19+N19+Q19</f>
        <v>12</v>
      </c>
      <c r="X19" s="46">
        <f>+V19-W19</f>
        <v>-7</v>
      </c>
      <c r="Y19" s="45">
        <v>4</v>
      </c>
      <c r="AA19">
        <v>4</v>
      </c>
    </row>
    <row r="20" spans="1:27" ht="18" customHeight="1">
      <c r="A20" s="84" t="s">
        <v>62</v>
      </c>
      <c r="B20" s="85" t="s">
        <v>146</v>
      </c>
      <c r="C20" s="67">
        <v>3</v>
      </c>
      <c r="D20" s="68" t="s">
        <v>199</v>
      </c>
      <c r="E20" s="69">
        <v>0</v>
      </c>
      <c r="F20" s="99"/>
      <c r="G20" s="100"/>
      <c r="H20" s="101"/>
      <c r="I20" s="67">
        <v>13</v>
      </c>
      <c r="J20" s="68" t="s">
        <v>199</v>
      </c>
      <c r="K20" s="69">
        <v>0</v>
      </c>
      <c r="L20" s="67">
        <v>3</v>
      </c>
      <c r="M20" s="68" t="s">
        <v>199</v>
      </c>
      <c r="N20" s="69">
        <v>4</v>
      </c>
      <c r="O20" s="67">
        <v>8</v>
      </c>
      <c r="P20" s="68" t="s">
        <v>199</v>
      </c>
      <c r="Q20" s="69">
        <v>3</v>
      </c>
      <c r="R20" s="66">
        <f>IF(C20&gt;E20,1,0)+IF(I20&gt;K20,1,0)+IF(L20&gt;N20,1,0)+IF(O20&gt;Q20,1,0)</f>
        <v>3</v>
      </c>
      <c r="S20" s="46">
        <f>+AA20-R20-T20</f>
        <v>0</v>
      </c>
      <c r="T20" s="46">
        <f>IF(C20&lt;E20,1,0)+IF(I20&lt;K20,1,0)+IF(L20&lt;N20,1,0)+IF(O20&lt;Q20,1,0)</f>
        <v>1</v>
      </c>
      <c r="U20" s="46">
        <f>+R20*3+S20*1</f>
        <v>9</v>
      </c>
      <c r="V20" s="46">
        <f>+C20+I20+L20+O20</f>
        <v>27</v>
      </c>
      <c r="W20" s="46">
        <f>+E20+K20+N20+Q20</f>
        <v>7</v>
      </c>
      <c r="X20" s="46">
        <f>+V20-W20</f>
        <v>20</v>
      </c>
      <c r="Y20" s="45">
        <v>2</v>
      </c>
      <c r="AA20">
        <v>4</v>
      </c>
    </row>
    <row r="21" spans="1:27" ht="18" customHeight="1">
      <c r="A21" s="16" t="s">
        <v>63</v>
      </c>
      <c r="B21" s="38" t="s">
        <v>147</v>
      </c>
      <c r="C21" s="70">
        <v>1</v>
      </c>
      <c r="D21" s="71" t="s">
        <v>200</v>
      </c>
      <c r="E21" s="71">
        <v>3</v>
      </c>
      <c r="F21" s="67">
        <v>0</v>
      </c>
      <c r="G21" s="68" t="s">
        <v>199</v>
      </c>
      <c r="H21" s="69">
        <v>13</v>
      </c>
      <c r="I21" s="99"/>
      <c r="J21" s="100"/>
      <c r="K21" s="100"/>
      <c r="L21" s="67">
        <v>0</v>
      </c>
      <c r="M21" s="68" t="s">
        <v>199</v>
      </c>
      <c r="N21" s="69">
        <v>8</v>
      </c>
      <c r="O21" s="67">
        <v>1</v>
      </c>
      <c r="P21" s="68" t="s">
        <v>199</v>
      </c>
      <c r="Q21" s="69">
        <v>6</v>
      </c>
      <c r="R21" s="66">
        <f>IF(C21&gt;E21,1,0)+IF(F21&gt;H21,1,0)+IF(L21&gt;N21,1,0)+IF(O21&gt;Q21,1,0)</f>
        <v>0</v>
      </c>
      <c r="S21" s="46">
        <f>+AA21-R21-T21</f>
        <v>0</v>
      </c>
      <c r="T21" s="46">
        <f>IF(C21&lt;E21,1,0)+IF(F21&lt;H21,1,0)+IF(L21&lt;N21,1,0)+IF(O21&lt;Q21,1,0)</f>
        <v>4</v>
      </c>
      <c r="U21" s="46">
        <f>+R21*3+S21*1</f>
        <v>0</v>
      </c>
      <c r="V21" s="46">
        <f>+C21+F21+L21+O21</f>
        <v>2</v>
      </c>
      <c r="W21" s="46">
        <f>+E21+H21+N21+Q21</f>
        <v>30</v>
      </c>
      <c r="X21" s="46">
        <f>+V21-W21</f>
        <v>-28</v>
      </c>
      <c r="Y21" s="45">
        <v>5</v>
      </c>
      <c r="AA21">
        <v>4</v>
      </c>
    </row>
    <row r="22" spans="1:27" ht="18" customHeight="1">
      <c r="A22" s="80" t="s">
        <v>64</v>
      </c>
      <c r="B22" s="81" t="s">
        <v>148</v>
      </c>
      <c r="C22" s="67">
        <v>6</v>
      </c>
      <c r="D22" s="68" t="s">
        <v>200</v>
      </c>
      <c r="E22" s="69">
        <v>2</v>
      </c>
      <c r="F22" s="67">
        <v>4</v>
      </c>
      <c r="G22" s="68" t="s">
        <v>199</v>
      </c>
      <c r="H22" s="69">
        <v>3</v>
      </c>
      <c r="I22" s="67">
        <v>8</v>
      </c>
      <c r="J22" s="68" t="s">
        <v>199</v>
      </c>
      <c r="K22" s="69">
        <v>0</v>
      </c>
      <c r="L22" s="99"/>
      <c r="M22" s="100"/>
      <c r="N22" s="100"/>
      <c r="O22" s="67">
        <v>6</v>
      </c>
      <c r="P22" s="68" t="s">
        <v>199</v>
      </c>
      <c r="Q22" s="69">
        <v>3</v>
      </c>
      <c r="R22" s="66">
        <f>IF(C22&gt;E22,1,0)+IF(F22&gt;H22,1,0)+IF(I22&gt;K22,1,0)+IF(O22&gt;Q22,1,0)</f>
        <v>4</v>
      </c>
      <c r="S22" s="46">
        <f>+AA22-R22-T22</f>
        <v>0</v>
      </c>
      <c r="T22" s="46">
        <f>IF(C22&lt;E22,1,0)+IF(F22&lt;H22,1,0)+IF(I22&lt;K22,1,0)+IF(O22&lt;Q22,1,0)</f>
        <v>0</v>
      </c>
      <c r="U22" s="46">
        <f>+R22*3+S22*1</f>
        <v>12</v>
      </c>
      <c r="V22" s="46">
        <f>+C22+F22+I22+O22</f>
        <v>24</v>
      </c>
      <c r="W22" s="46">
        <f>+E22+H22+K22+Q22</f>
        <v>8</v>
      </c>
      <c r="X22" s="46">
        <f>+V22-W22</f>
        <v>16</v>
      </c>
      <c r="Y22" s="45">
        <v>1</v>
      </c>
      <c r="AA22">
        <v>4</v>
      </c>
    </row>
    <row r="23" spans="1:27" ht="18" customHeight="1">
      <c r="A23" s="16" t="s">
        <v>65</v>
      </c>
      <c r="B23" s="39" t="s">
        <v>149</v>
      </c>
      <c r="C23" s="72">
        <v>2</v>
      </c>
      <c r="D23" s="68" t="s">
        <v>200</v>
      </c>
      <c r="E23" s="69">
        <v>0</v>
      </c>
      <c r="F23" s="67">
        <v>3</v>
      </c>
      <c r="G23" s="68" t="s">
        <v>199</v>
      </c>
      <c r="H23" s="69">
        <v>8</v>
      </c>
      <c r="I23" s="72">
        <v>6</v>
      </c>
      <c r="J23" s="68" t="s">
        <v>200</v>
      </c>
      <c r="K23" s="69">
        <v>1</v>
      </c>
      <c r="L23" s="67">
        <v>3</v>
      </c>
      <c r="M23" s="68" t="s">
        <v>199</v>
      </c>
      <c r="N23" s="69">
        <v>6</v>
      </c>
      <c r="O23" s="99"/>
      <c r="P23" s="100"/>
      <c r="Q23" s="101"/>
      <c r="R23" s="66">
        <f>IF(C23&gt;E23,1,0)+IF(F23&gt;H23,1,0)+IF(I23&gt;K23,1,0)+IF(L23&gt;N23,1,0)</f>
        <v>2</v>
      </c>
      <c r="S23" s="46">
        <f>+AA23-R23-T23</f>
        <v>0</v>
      </c>
      <c r="T23" s="46">
        <f>IF(C23&lt;E23,1,0)+IF(F23&lt;H23,1,0)+IF(I23&lt;K23,1,0)+IF(L23&lt;N23,1,0)</f>
        <v>2</v>
      </c>
      <c r="U23" s="46">
        <f>+R23*3+S23*1</f>
        <v>6</v>
      </c>
      <c r="V23" s="46">
        <f>+C23+F23+I23+L23</f>
        <v>14</v>
      </c>
      <c r="W23" s="46">
        <f>+E23+H23+K23+N23</f>
        <v>15</v>
      </c>
      <c r="X23" s="46">
        <f>+V23-W23</f>
        <v>-1</v>
      </c>
      <c r="Y23" s="45">
        <v>3</v>
      </c>
      <c r="AA23">
        <v>4</v>
      </c>
    </row>
    <row r="24" spans="2:25" ht="18" customHeight="1"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31"/>
      <c r="V24" s="13"/>
      <c r="W24" s="13"/>
      <c r="X24" s="47"/>
      <c r="Y24" s="15"/>
    </row>
    <row r="25" spans="1:25" ht="18" customHeight="1">
      <c r="A25" s="16"/>
      <c r="B25" s="16" t="s">
        <v>78</v>
      </c>
      <c r="C25" s="104" t="s">
        <v>188</v>
      </c>
      <c r="D25" s="97"/>
      <c r="E25" s="98"/>
      <c r="F25" s="104" t="s">
        <v>191</v>
      </c>
      <c r="G25" s="102"/>
      <c r="H25" s="103"/>
      <c r="I25" s="104" t="s">
        <v>193</v>
      </c>
      <c r="J25" s="102"/>
      <c r="K25" s="105"/>
      <c r="L25" s="104" t="s">
        <v>196</v>
      </c>
      <c r="M25" s="102"/>
      <c r="N25" s="103"/>
      <c r="O25" s="104" t="s">
        <v>198</v>
      </c>
      <c r="P25" s="102"/>
      <c r="Q25" s="105"/>
      <c r="R25" s="3" t="s">
        <v>2</v>
      </c>
      <c r="S25" s="3" t="s">
        <v>3</v>
      </c>
      <c r="T25" s="3" t="s">
        <v>4</v>
      </c>
      <c r="U25" s="30" t="s">
        <v>5</v>
      </c>
      <c r="V25" s="3" t="s">
        <v>6</v>
      </c>
      <c r="W25" s="3" t="s">
        <v>7</v>
      </c>
      <c r="X25" s="44" t="s">
        <v>8</v>
      </c>
      <c r="Y25" s="3" t="s">
        <v>9</v>
      </c>
    </row>
    <row r="26" spans="1:27" ht="18" customHeight="1">
      <c r="A26" s="84" t="s">
        <v>79</v>
      </c>
      <c r="B26" s="86" t="s">
        <v>150</v>
      </c>
      <c r="C26" s="99"/>
      <c r="D26" s="100"/>
      <c r="E26" s="100"/>
      <c r="F26" s="73">
        <v>2</v>
      </c>
      <c r="G26" s="68" t="s">
        <v>199</v>
      </c>
      <c r="H26" s="69">
        <v>5</v>
      </c>
      <c r="I26" s="73">
        <v>8</v>
      </c>
      <c r="J26" s="68" t="s">
        <v>199</v>
      </c>
      <c r="K26" s="69">
        <v>1</v>
      </c>
      <c r="L26" s="73">
        <v>5</v>
      </c>
      <c r="M26" s="68" t="s">
        <v>199</v>
      </c>
      <c r="N26" s="69">
        <v>1</v>
      </c>
      <c r="O26" s="73">
        <v>7</v>
      </c>
      <c r="P26" s="68" t="s">
        <v>199</v>
      </c>
      <c r="Q26" s="69">
        <v>2</v>
      </c>
      <c r="R26" s="66">
        <f>IF(F26&gt;H26,1,0)+IF(I26&gt;K26,1,0)+IF(L26&gt;N26,1,0)+IF(O26&gt;Q26,1,0)</f>
        <v>3</v>
      </c>
      <c r="S26" s="46">
        <f>+AA26-R26-T26</f>
        <v>0</v>
      </c>
      <c r="T26" s="46">
        <f>IF(F26&lt;H26,1,0)+IF(I26&lt;K26,1,0)+IF(L26&lt;N26,1,0)+IF(O26&lt;Q26,1,0)</f>
        <v>1</v>
      </c>
      <c r="U26" s="46">
        <f>+R26*3+S26*1</f>
        <v>9</v>
      </c>
      <c r="V26" s="45">
        <f>+F26+I26+L26+O26</f>
        <v>22</v>
      </c>
      <c r="W26" s="46">
        <f>+H26+K26+N26+Q26</f>
        <v>9</v>
      </c>
      <c r="X26" s="46">
        <f>+V26-W26</f>
        <v>13</v>
      </c>
      <c r="Y26" s="46">
        <v>2</v>
      </c>
      <c r="AA26">
        <v>4</v>
      </c>
    </row>
    <row r="27" spans="1:27" ht="18" customHeight="1">
      <c r="A27" s="80" t="s">
        <v>66</v>
      </c>
      <c r="B27" s="81" t="s">
        <v>189</v>
      </c>
      <c r="C27" s="70">
        <v>5</v>
      </c>
      <c r="D27" s="71" t="s">
        <v>200</v>
      </c>
      <c r="E27" s="76">
        <v>2</v>
      </c>
      <c r="F27" s="99"/>
      <c r="G27" s="100"/>
      <c r="H27" s="101"/>
      <c r="I27" s="73">
        <v>5</v>
      </c>
      <c r="J27" s="68" t="s">
        <v>199</v>
      </c>
      <c r="K27" s="69">
        <v>1</v>
      </c>
      <c r="L27" s="73">
        <v>6</v>
      </c>
      <c r="M27" s="68" t="s">
        <v>199</v>
      </c>
      <c r="N27" s="69">
        <v>0</v>
      </c>
      <c r="O27" s="73">
        <v>5</v>
      </c>
      <c r="P27" s="68" t="s">
        <v>199</v>
      </c>
      <c r="Q27" s="69">
        <v>0</v>
      </c>
      <c r="R27" s="66">
        <f>IF(C27&gt;E27,1,0)+IF(I27&gt;K27,1,0)+IF(L27&gt;N27,1,0)+IF(O27&gt;Q27,1,0)</f>
        <v>4</v>
      </c>
      <c r="S27" s="46">
        <f>+AA27-R27-T27</f>
        <v>0</v>
      </c>
      <c r="T27" s="46">
        <f>IF(C27&lt;E27,1,0)+IF(I27&lt;K27,1,0)+IF(L27&lt;N27,1,0)+IF(O27&lt;Q27,1,0)</f>
        <v>0</v>
      </c>
      <c r="U27" s="46">
        <f>+R27*3+S27*1</f>
        <v>12</v>
      </c>
      <c r="V27" s="46">
        <f>+C27+I27+L27+O27</f>
        <v>21</v>
      </c>
      <c r="W27" s="46">
        <f>+E27+K27+N27+Q27</f>
        <v>3</v>
      </c>
      <c r="X27" s="46">
        <f>+V27-W27</f>
        <v>18</v>
      </c>
      <c r="Y27" s="46">
        <v>1</v>
      </c>
      <c r="AA27">
        <v>4</v>
      </c>
    </row>
    <row r="28" spans="1:27" ht="18" customHeight="1">
      <c r="A28" s="16" t="s">
        <v>67</v>
      </c>
      <c r="B28" s="38" t="s">
        <v>151</v>
      </c>
      <c r="C28" s="72">
        <v>1</v>
      </c>
      <c r="D28" s="68" t="s">
        <v>200</v>
      </c>
      <c r="E28" s="77">
        <v>8</v>
      </c>
      <c r="F28" s="73">
        <v>1</v>
      </c>
      <c r="G28" s="68" t="s">
        <v>199</v>
      </c>
      <c r="H28" s="69">
        <v>5</v>
      </c>
      <c r="I28" s="99"/>
      <c r="J28" s="100"/>
      <c r="K28" s="100"/>
      <c r="L28" s="73">
        <v>2</v>
      </c>
      <c r="M28" s="68" t="s">
        <v>199</v>
      </c>
      <c r="N28" s="69">
        <v>7</v>
      </c>
      <c r="O28" s="73">
        <v>1</v>
      </c>
      <c r="P28" s="68" t="s">
        <v>199</v>
      </c>
      <c r="Q28" s="69">
        <v>3</v>
      </c>
      <c r="R28" s="66">
        <f>IF(C28&gt;E28,1,0)+IF(F28&gt;H28,1,0)+IF(L28&gt;N28,1,0)+IF(O28&gt;Q28,1,0)</f>
        <v>0</v>
      </c>
      <c r="S28" s="46">
        <f>+AA28-R28-T28</f>
        <v>0</v>
      </c>
      <c r="T28" s="46">
        <f>IF(C28&lt;E28,1,0)+IF(F28&lt;H28,1,0)+IF(L28&lt;N28,1,0)+IF(O28&lt;Q28,1,0)</f>
        <v>4</v>
      </c>
      <c r="U28" s="46">
        <f>+R28*3+S28*1</f>
        <v>0</v>
      </c>
      <c r="V28" s="46">
        <f>+C28+F28+L28+O28</f>
        <v>5</v>
      </c>
      <c r="W28" s="46">
        <f>+E28+H28+N28+Q28</f>
        <v>23</v>
      </c>
      <c r="X28" s="46">
        <f>+V28-W28</f>
        <v>-18</v>
      </c>
      <c r="Y28" s="46">
        <v>5</v>
      </c>
      <c r="AA28">
        <v>4</v>
      </c>
    </row>
    <row r="29" spans="1:27" ht="18" customHeight="1">
      <c r="A29" s="16" t="s">
        <v>68</v>
      </c>
      <c r="B29" s="38" t="s">
        <v>194</v>
      </c>
      <c r="C29" s="67">
        <v>1</v>
      </c>
      <c r="D29" s="68" t="s">
        <v>200</v>
      </c>
      <c r="E29" s="77">
        <v>5</v>
      </c>
      <c r="F29" s="73">
        <v>0</v>
      </c>
      <c r="G29" s="68" t="s">
        <v>199</v>
      </c>
      <c r="H29" s="69">
        <v>6</v>
      </c>
      <c r="I29" s="73">
        <v>7</v>
      </c>
      <c r="J29" s="68" t="s">
        <v>199</v>
      </c>
      <c r="K29" s="69">
        <v>2</v>
      </c>
      <c r="L29" s="99"/>
      <c r="M29" s="100"/>
      <c r="N29" s="100"/>
      <c r="O29" s="73">
        <v>3</v>
      </c>
      <c r="P29" s="68" t="s">
        <v>199</v>
      </c>
      <c r="Q29" s="69">
        <v>3</v>
      </c>
      <c r="R29" s="66">
        <f>IF(C29&gt;E29,1,0)+IF(F29&gt;H29,1,0)+IF(I29&gt;K29,1,0)+IF(O29&gt;Q29,1,0)</f>
        <v>1</v>
      </c>
      <c r="S29" s="46">
        <f>+AA29-R29-T29</f>
        <v>1</v>
      </c>
      <c r="T29" s="46">
        <f>IF(C29&lt;E29,1,0)+IF(F29&lt;H29,1,0)+IF(I29&lt;K29,1,0)+IF(O29&lt;Q29,1,0)</f>
        <v>2</v>
      </c>
      <c r="U29" s="46">
        <f>+R29*3+S29*1</f>
        <v>4</v>
      </c>
      <c r="V29" s="46">
        <f>+C29+F29+I29+O29</f>
        <v>11</v>
      </c>
      <c r="W29" s="46">
        <f>+E29+H29+K29+Q29</f>
        <v>16</v>
      </c>
      <c r="X29" s="46">
        <f>+V29-W29</f>
        <v>-5</v>
      </c>
      <c r="Y29" s="46">
        <v>3</v>
      </c>
      <c r="AA29">
        <v>4</v>
      </c>
    </row>
    <row r="30" spans="1:27" ht="18" customHeight="1">
      <c r="A30" s="16" t="s">
        <v>69</v>
      </c>
      <c r="B30" s="38" t="s">
        <v>152</v>
      </c>
      <c r="C30" s="72">
        <v>2</v>
      </c>
      <c r="D30" s="68" t="s">
        <v>200</v>
      </c>
      <c r="E30" s="77">
        <v>7</v>
      </c>
      <c r="F30" s="73">
        <v>0</v>
      </c>
      <c r="G30" s="68" t="s">
        <v>199</v>
      </c>
      <c r="H30" s="69">
        <v>5</v>
      </c>
      <c r="I30" s="75">
        <v>3</v>
      </c>
      <c r="J30" s="68" t="s">
        <v>200</v>
      </c>
      <c r="K30" s="69">
        <v>1</v>
      </c>
      <c r="L30" s="73">
        <v>3</v>
      </c>
      <c r="M30" s="68" t="s">
        <v>199</v>
      </c>
      <c r="N30" s="69">
        <v>3</v>
      </c>
      <c r="O30" s="99"/>
      <c r="P30" s="100"/>
      <c r="Q30" s="101"/>
      <c r="R30" s="66">
        <f>IF(C30&gt;E30,1,0)+IF(F30&gt;H30,1,0)+IF(I30&gt;K30,1,0)+IF(L30&gt;N30,1,0)</f>
        <v>1</v>
      </c>
      <c r="S30" s="46">
        <f>+AA30-R30-T30</f>
        <v>1</v>
      </c>
      <c r="T30" s="46">
        <f>IF(C30&lt;E30,1,0)+IF(F30&lt;H30,1,0)+IF(I30&lt;K30,1,0)+IF(L30&lt;N30,1,0)</f>
        <v>2</v>
      </c>
      <c r="U30" s="46">
        <f>+R30*3+S30*1</f>
        <v>4</v>
      </c>
      <c r="V30" s="46">
        <f>+C30+F30+I30+L30</f>
        <v>8</v>
      </c>
      <c r="W30" s="46">
        <f>+E30+H30+K30+N30</f>
        <v>16</v>
      </c>
      <c r="X30" s="46">
        <f>+V30-W30</f>
        <v>-8</v>
      </c>
      <c r="Y30" s="46">
        <v>4</v>
      </c>
      <c r="AA30">
        <v>4</v>
      </c>
    </row>
  </sheetData>
  <mergeCells count="45">
    <mergeCell ref="F27:H27"/>
    <mergeCell ref="I28:K28"/>
    <mergeCell ref="L29:N29"/>
    <mergeCell ref="O30:Q30"/>
    <mergeCell ref="I21:K21"/>
    <mergeCell ref="L22:N22"/>
    <mergeCell ref="O23:Q23"/>
    <mergeCell ref="C26:E26"/>
    <mergeCell ref="C25:E25"/>
    <mergeCell ref="F25:H25"/>
    <mergeCell ref="I25:K25"/>
    <mergeCell ref="L25:N25"/>
    <mergeCell ref="O25:Q25"/>
    <mergeCell ref="L15:N15"/>
    <mergeCell ref="O16:Q16"/>
    <mergeCell ref="C19:E19"/>
    <mergeCell ref="F20:H20"/>
    <mergeCell ref="C18:E18"/>
    <mergeCell ref="F18:H18"/>
    <mergeCell ref="I18:K18"/>
    <mergeCell ref="L18:N18"/>
    <mergeCell ref="O18:Q18"/>
    <mergeCell ref="B17:Y17"/>
    <mergeCell ref="O11:Q11"/>
    <mergeCell ref="C12:E12"/>
    <mergeCell ref="F13:H13"/>
    <mergeCell ref="I14:K14"/>
    <mergeCell ref="F11:H11"/>
    <mergeCell ref="I11:K11"/>
    <mergeCell ref="L11:N11"/>
    <mergeCell ref="C11:E11"/>
    <mergeCell ref="O9:Q9"/>
    <mergeCell ref="I4:K4"/>
    <mergeCell ref="L4:N4"/>
    <mergeCell ref="O4:Q4"/>
    <mergeCell ref="B1:Y1"/>
    <mergeCell ref="B2:Y2"/>
    <mergeCell ref="B3:Y3"/>
    <mergeCell ref="B10:Y10"/>
    <mergeCell ref="C4:E4"/>
    <mergeCell ref="C5:E5"/>
    <mergeCell ref="F6:H6"/>
    <mergeCell ref="F4:H4"/>
    <mergeCell ref="I7:K7"/>
    <mergeCell ref="L8:N8"/>
  </mergeCells>
  <printOptions/>
  <pageMargins left="0.7480314960629921" right="0.5511811023622047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="139" zoomScaleNormal="139" workbookViewId="0" topLeftCell="A1">
      <selection activeCell="D26" sqref="D26"/>
    </sheetView>
  </sheetViews>
  <sheetFormatPr defaultColWidth="9.00390625" defaultRowHeight="13.5"/>
  <cols>
    <col min="1" max="1" width="6.75390625" style="2" customWidth="1"/>
    <col min="2" max="2" width="2.375" style="0" customWidth="1"/>
    <col min="3" max="3" width="6.75390625" style="2" customWidth="1"/>
    <col min="4" max="4" width="7.375" style="2" customWidth="1"/>
    <col min="5" max="5" width="2.25390625" style="0" customWidth="1"/>
    <col min="6" max="6" width="7.25390625" style="2" customWidth="1"/>
    <col min="7" max="7" width="1.625" style="0" customWidth="1"/>
    <col min="8" max="8" width="8.375" style="0" customWidth="1"/>
    <col min="9" max="9" width="7.75390625" style="0" customWidth="1"/>
    <col min="10" max="10" width="2.00390625" style="0" customWidth="1"/>
    <col min="11" max="11" width="7.50390625" style="0" customWidth="1"/>
    <col min="12" max="12" width="2.125" style="0" customWidth="1"/>
    <col min="13" max="13" width="7.75390625" style="0" customWidth="1"/>
    <col min="14" max="14" width="1.625" style="0" customWidth="1"/>
    <col min="15" max="15" width="7.50390625" style="0" customWidth="1"/>
    <col min="16" max="16" width="7.25390625" style="0" customWidth="1"/>
  </cols>
  <sheetData>
    <row r="1" ht="24">
      <c r="A1" s="4" t="s">
        <v>11</v>
      </c>
    </row>
    <row r="2" ht="18" customHeight="1">
      <c r="A2" s="11" t="s">
        <v>153</v>
      </c>
    </row>
    <row r="3" ht="18" customHeight="1">
      <c r="A3" s="2" t="s">
        <v>12</v>
      </c>
    </row>
    <row r="4" spans="1:4" ht="18" customHeight="1">
      <c r="A4" s="11" t="s">
        <v>83</v>
      </c>
      <c r="B4" t="s">
        <v>13</v>
      </c>
      <c r="D4" s="11" t="s">
        <v>136</v>
      </c>
    </row>
    <row r="5" spans="1:4" ht="18" customHeight="1">
      <c r="A5" s="11" t="s">
        <v>85</v>
      </c>
      <c r="B5" t="s">
        <v>13</v>
      </c>
      <c r="D5" s="11" t="s">
        <v>133</v>
      </c>
    </row>
    <row r="6" spans="1:16" ht="18" customHeight="1">
      <c r="A6" s="17"/>
      <c r="B6" s="18"/>
      <c r="C6" s="17"/>
      <c r="E6" s="18"/>
      <c r="F6" s="17"/>
      <c r="G6" s="18"/>
      <c r="J6" s="18"/>
      <c r="L6" s="18"/>
      <c r="M6" s="18"/>
      <c r="N6" s="18"/>
      <c r="O6" s="18"/>
      <c r="P6" s="18"/>
    </row>
    <row r="7" spans="1:16" ht="18" customHeight="1">
      <c r="A7" s="113"/>
      <c r="B7" s="113"/>
      <c r="C7" s="113"/>
      <c r="D7" s="114" t="s">
        <v>71</v>
      </c>
      <c r="E7" s="113"/>
      <c r="F7" s="113"/>
      <c r="G7" s="23"/>
      <c r="H7" s="23" t="s">
        <v>14</v>
      </c>
      <c r="I7" s="41" t="s">
        <v>84</v>
      </c>
      <c r="J7" s="26"/>
      <c r="K7" s="115" t="s">
        <v>70</v>
      </c>
      <c r="L7" s="115"/>
      <c r="M7" s="115"/>
      <c r="N7" s="23"/>
      <c r="O7" s="23" t="s">
        <v>14</v>
      </c>
      <c r="P7" s="41" t="s">
        <v>84</v>
      </c>
    </row>
    <row r="8" spans="1:16" ht="18" customHeight="1">
      <c r="A8" s="27" t="s">
        <v>86</v>
      </c>
      <c r="B8" s="24" t="s">
        <v>13</v>
      </c>
      <c r="C8" s="27" t="s">
        <v>87</v>
      </c>
      <c r="D8" s="40" t="s">
        <v>155</v>
      </c>
      <c r="E8" s="25" t="s">
        <v>15</v>
      </c>
      <c r="F8" s="27" t="s">
        <v>157</v>
      </c>
      <c r="G8" s="23"/>
      <c r="H8" s="27" t="s">
        <v>173</v>
      </c>
      <c r="I8" s="42" t="s">
        <v>175</v>
      </c>
      <c r="J8" s="26"/>
      <c r="K8" s="40" t="s">
        <v>165</v>
      </c>
      <c r="L8" s="25" t="s">
        <v>15</v>
      </c>
      <c r="M8" s="27" t="s">
        <v>168</v>
      </c>
      <c r="N8" s="23"/>
      <c r="O8" s="27" t="s">
        <v>161</v>
      </c>
      <c r="P8" s="42" t="s">
        <v>163</v>
      </c>
    </row>
    <row r="9" spans="1:16" ht="18" customHeight="1">
      <c r="A9" s="27" t="s">
        <v>50</v>
      </c>
      <c r="B9" s="24" t="s">
        <v>13</v>
      </c>
      <c r="C9" s="27" t="s">
        <v>88</v>
      </c>
      <c r="D9" s="27" t="s">
        <v>159</v>
      </c>
      <c r="E9" s="25" t="s">
        <v>15</v>
      </c>
      <c r="F9" s="27" t="s">
        <v>161</v>
      </c>
      <c r="G9" s="23"/>
      <c r="H9" s="40" t="s">
        <v>165</v>
      </c>
      <c r="I9" s="42" t="s">
        <v>168</v>
      </c>
      <c r="J9" s="26"/>
      <c r="K9" s="27" t="s">
        <v>170</v>
      </c>
      <c r="L9" s="25" t="s">
        <v>15</v>
      </c>
      <c r="M9" s="27" t="s">
        <v>173</v>
      </c>
      <c r="N9" s="23"/>
      <c r="O9" s="40" t="s">
        <v>155</v>
      </c>
      <c r="P9" s="42" t="s">
        <v>157</v>
      </c>
    </row>
    <row r="10" spans="1:16" ht="18" customHeight="1">
      <c r="A10" s="27" t="s">
        <v>89</v>
      </c>
      <c r="B10" s="24" t="s">
        <v>13</v>
      </c>
      <c r="C10" s="27" t="s">
        <v>90</v>
      </c>
      <c r="D10" s="40" t="s">
        <v>155</v>
      </c>
      <c r="E10" s="25" t="s">
        <v>15</v>
      </c>
      <c r="F10" s="27" t="s">
        <v>163</v>
      </c>
      <c r="G10" s="23"/>
      <c r="H10" s="27" t="s">
        <v>170</v>
      </c>
      <c r="I10" s="42" t="s">
        <v>173</v>
      </c>
      <c r="J10" s="26"/>
      <c r="K10" s="40" t="s">
        <v>165</v>
      </c>
      <c r="L10" s="25" t="s">
        <v>15</v>
      </c>
      <c r="M10" s="27" t="s">
        <v>175</v>
      </c>
      <c r="N10" s="23"/>
      <c r="O10" s="27" t="s">
        <v>159</v>
      </c>
      <c r="P10" s="42" t="s">
        <v>161</v>
      </c>
    </row>
    <row r="11" spans="1:16" ht="18" customHeight="1">
      <c r="A11" s="27" t="s">
        <v>91</v>
      </c>
      <c r="B11" s="24" t="s">
        <v>13</v>
      </c>
      <c r="C11" s="27" t="s">
        <v>92</v>
      </c>
      <c r="D11" s="27" t="s">
        <v>157</v>
      </c>
      <c r="E11" s="25" t="s">
        <v>15</v>
      </c>
      <c r="F11" s="27" t="s">
        <v>159</v>
      </c>
      <c r="G11" s="23"/>
      <c r="H11" s="27" t="s">
        <v>175</v>
      </c>
      <c r="I11" s="43" t="s">
        <v>165</v>
      </c>
      <c r="J11" s="26"/>
      <c r="K11" s="27" t="s">
        <v>168</v>
      </c>
      <c r="L11" s="25" t="s">
        <v>15</v>
      </c>
      <c r="M11" s="27" t="s">
        <v>170</v>
      </c>
      <c r="N11" s="23"/>
      <c r="O11" s="27" t="s">
        <v>163</v>
      </c>
      <c r="P11" s="43" t="s">
        <v>155</v>
      </c>
    </row>
    <row r="12" spans="1:16" ht="18" customHeight="1">
      <c r="A12" s="27" t="s">
        <v>93</v>
      </c>
      <c r="B12" s="24" t="s">
        <v>13</v>
      </c>
      <c r="C12" s="27" t="s">
        <v>94</v>
      </c>
      <c r="D12" s="27" t="s">
        <v>161</v>
      </c>
      <c r="E12" s="25" t="s">
        <v>15</v>
      </c>
      <c r="F12" s="27" t="s">
        <v>163</v>
      </c>
      <c r="G12" s="23"/>
      <c r="H12" s="27" t="s">
        <v>168</v>
      </c>
      <c r="I12" s="42" t="s">
        <v>170</v>
      </c>
      <c r="J12" s="26"/>
      <c r="K12" s="27" t="s">
        <v>173</v>
      </c>
      <c r="L12" s="25" t="s">
        <v>15</v>
      </c>
      <c r="M12" s="27" t="s">
        <v>175</v>
      </c>
      <c r="N12" s="23"/>
      <c r="O12" s="27" t="s">
        <v>157</v>
      </c>
      <c r="P12" s="42" t="s">
        <v>159</v>
      </c>
    </row>
    <row r="13" spans="1:16" ht="18" customHeight="1">
      <c r="A13" s="27" t="s">
        <v>74</v>
      </c>
      <c r="B13" s="24" t="s">
        <v>13</v>
      </c>
      <c r="C13" s="27" t="s">
        <v>95</v>
      </c>
      <c r="D13" s="27" t="s">
        <v>177</v>
      </c>
      <c r="E13" s="25" t="s">
        <v>15</v>
      </c>
      <c r="F13" s="27" t="s">
        <v>179</v>
      </c>
      <c r="G13" s="23"/>
      <c r="H13" s="27" t="s">
        <v>195</v>
      </c>
      <c r="I13" s="42" t="s">
        <v>197</v>
      </c>
      <c r="J13" s="26"/>
      <c r="K13" s="40" t="s">
        <v>187</v>
      </c>
      <c r="L13" s="25" t="s">
        <v>15</v>
      </c>
      <c r="M13" s="27" t="s">
        <v>190</v>
      </c>
      <c r="N13" s="23"/>
      <c r="O13" s="27" t="s">
        <v>183</v>
      </c>
      <c r="P13" s="42" t="s">
        <v>185</v>
      </c>
    </row>
    <row r="14" spans="1:16" ht="18" customHeight="1">
      <c r="A14" s="27" t="s">
        <v>96</v>
      </c>
      <c r="B14" s="24" t="s">
        <v>13</v>
      </c>
      <c r="C14" s="27" t="s">
        <v>97</v>
      </c>
      <c r="D14" s="27" t="s">
        <v>181</v>
      </c>
      <c r="E14" s="25" t="s">
        <v>15</v>
      </c>
      <c r="F14" s="27" t="s">
        <v>183</v>
      </c>
      <c r="G14" s="23"/>
      <c r="H14" s="40" t="s">
        <v>187</v>
      </c>
      <c r="I14" s="42" t="s">
        <v>190</v>
      </c>
      <c r="J14" s="26"/>
      <c r="K14" s="27" t="s">
        <v>192</v>
      </c>
      <c r="L14" s="25" t="s">
        <v>15</v>
      </c>
      <c r="M14" s="27" t="s">
        <v>195</v>
      </c>
      <c r="N14" s="23"/>
      <c r="O14" s="40" t="s">
        <v>177</v>
      </c>
      <c r="P14" s="42" t="s">
        <v>179</v>
      </c>
    </row>
    <row r="15" spans="1:16" ht="18" customHeight="1">
      <c r="A15" s="27" t="s">
        <v>98</v>
      </c>
      <c r="B15" s="24" t="s">
        <v>13</v>
      </c>
      <c r="C15" s="27" t="s">
        <v>99</v>
      </c>
      <c r="D15" s="27" t="s">
        <v>177</v>
      </c>
      <c r="E15" s="25" t="s">
        <v>15</v>
      </c>
      <c r="F15" s="27" t="s">
        <v>185</v>
      </c>
      <c r="G15" s="23"/>
      <c r="H15" s="27" t="s">
        <v>192</v>
      </c>
      <c r="I15" s="42" t="s">
        <v>195</v>
      </c>
      <c r="J15" s="26"/>
      <c r="K15" s="40" t="s">
        <v>187</v>
      </c>
      <c r="L15" s="25" t="s">
        <v>15</v>
      </c>
      <c r="M15" s="27" t="s">
        <v>197</v>
      </c>
      <c r="N15" s="23"/>
      <c r="O15" s="27" t="s">
        <v>181</v>
      </c>
      <c r="P15" s="42" t="s">
        <v>183</v>
      </c>
    </row>
    <row r="16" spans="1:16" ht="18" customHeight="1">
      <c r="A16" s="27" t="s">
        <v>100</v>
      </c>
      <c r="B16" s="24" t="s">
        <v>13</v>
      </c>
      <c r="C16" s="27" t="s">
        <v>101</v>
      </c>
      <c r="D16" s="27" t="s">
        <v>179</v>
      </c>
      <c r="E16" s="25" t="s">
        <v>15</v>
      </c>
      <c r="F16" s="27" t="s">
        <v>181</v>
      </c>
      <c r="G16" s="23"/>
      <c r="H16" s="27" t="s">
        <v>197</v>
      </c>
      <c r="I16" s="43" t="s">
        <v>187</v>
      </c>
      <c r="J16" s="26"/>
      <c r="K16" s="27" t="s">
        <v>190</v>
      </c>
      <c r="L16" s="25" t="s">
        <v>15</v>
      </c>
      <c r="M16" s="27" t="s">
        <v>192</v>
      </c>
      <c r="N16" s="23"/>
      <c r="O16" s="27" t="s">
        <v>185</v>
      </c>
      <c r="P16" s="43" t="s">
        <v>177</v>
      </c>
    </row>
    <row r="17" spans="1:16" ht="18" customHeight="1">
      <c r="A17" s="27" t="s">
        <v>102</v>
      </c>
      <c r="B17" s="24" t="s">
        <v>13</v>
      </c>
      <c r="C17" s="27" t="s">
        <v>103</v>
      </c>
      <c r="D17" s="27" t="s">
        <v>183</v>
      </c>
      <c r="E17" s="25" t="s">
        <v>15</v>
      </c>
      <c r="F17" s="27" t="s">
        <v>185</v>
      </c>
      <c r="G17" s="23"/>
      <c r="H17" s="27" t="s">
        <v>190</v>
      </c>
      <c r="I17" s="42" t="s">
        <v>192</v>
      </c>
      <c r="J17" s="26"/>
      <c r="K17" s="27" t="s">
        <v>195</v>
      </c>
      <c r="L17" s="25" t="s">
        <v>15</v>
      </c>
      <c r="M17" s="27" t="s">
        <v>197</v>
      </c>
      <c r="N17" s="23"/>
      <c r="O17" s="27" t="s">
        <v>179</v>
      </c>
      <c r="P17" s="42" t="s">
        <v>181</v>
      </c>
    </row>
    <row r="18" spans="1:16" ht="18" customHeight="1">
      <c r="A18" s="50"/>
      <c r="B18" s="51"/>
      <c r="C18" s="50"/>
      <c r="D18" s="17"/>
      <c r="E18" s="18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8" customHeight="1">
      <c r="A19" s="17"/>
      <c r="B19" s="18"/>
      <c r="C19" s="17"/>
      <c r="D19" s="17"/>
      <c r="E19" s="18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ht="18" customHeight="1">
      <c r="A20" s="11" t="s">
        <v>154</v>
      </c>
    </row>
    <row r="21" ht="18" customHeight="1">
      <c r="A21" s="2" t="s">
        <v>12</v>
      </c>
    </row>
    <row r="22" spans="1:4" ht="18" customHeight="1">
      <c r="A22" s="11" t="s">
        <v>83</v>
      </c>
      <c r="B22" t="s">
        <v>13</v>
      </c>
      <c r="D22" s="11" t="s">
        <v>136</v>
      </c>
    </row>
    <row r="23" spans="1:4" ht="18" customHeight="1">
      <c r="A23" s="11"/>
      <c r="D23" s="11"/>
    </row>
    <row r="24" spans="1:16" ht="18" customHeight="1">
      <c r="A24" s="17"/>
      <c r="B24" s="18"/>
      <c r="C24" s="17"/>
      <c r="E24" s="18"/>
      <c r="F24" s="17"/>
      <c r="G24" s="18"/>
      <c r="H24" s="18"/>
      <c r="I24" s="18"/>
      <c r="J24" s="18"/>
      <c r="L24" s="18"/>
      <c r="M24" s="18"/>
      <c r="N24" s="18"/>
      <c r="O24" s="18"/>
      <c r="P24" s="18"/>
    </row>
    <row r="25" spans="1:16" ht="18" customHeight="1">
      <c r="A25" s="113"/>
      <c r="B25" s="113"/>
      <c r="C25" s="113"/>
      <c r="D25" s="114" t="s">
        <v>71</v>
      </c>
      <c r="E25" s="113"/>
      <c r="F25" s="113"/>
      <c r="G25" s="23"/>
      <c r="H25" s="23" t="s">
        <v>14</v>
      </c>
      <c r="I25" s="41" t="s">
        <v>84</v>
      </c>
      <c r="J25" s="26"/>
      <c r="K25" s="115" t="s">
        <v>70</v>
      </c>
      <c r="L25" s="115"/>
      <c r="M25" s="115"/>
      <c r="N25" s="23"/>
      <c r="O25" s="23" t="s">
        <v>14</v>
      </c>
      <c r="P25" s="41" t="s">
        <v>84</v>
      </c>
    </row>
    <row r="26" spans="1:16" ht="18" customHeight="1">
      <c r="A26" s="27" t="s">
        <v>111</v>
      </c>
      <c r="B26" s="24" t="s">
        <v>13</v>
      </c>
      <c r="C26" s="27" t="s">
        <v>110</v>
      </c>
      <c r="D26" s="40" t="s">
        <v>155</v>
      </c>
      <c r="E26" s="25" t="s">
        <v>15</v>
      </c>
      <c r="F26" s="27" t="s">
        <v>159</v>
      </c>
      <c r="G26" s="23"/>
      <c r="H26" s="27" t="s">
        <v>168</v>
      </c>
      <c r="I26" s="42" t="s">
        <v>173</v>
      </c>
      <c r="J26" s="26"/>
      <c r="K26" s="40" t="s">
        <v>165</v>
      </c>
      <c r="L26" s="25" t="s">
        <v>15</v>
      </c>
      <c r="M26" s="27" t="s">
        <v>170</v>
      </c>
      <c r="N26" s="23"/>
      <c r="O26" s="27" t="s">
        <v>157</v>
      </c>
      <c r="P26" s="42" t="s">
        <v>161</v>
      </c>
    </row>
    <row r="27" spans="1:16" ht="18" customHeight="1">
      <c r="A27" s="27" t="s">
        <v>109</v>
      </c>
      <c r="B27" s="24" t="s">
        <v>13</v>
      </c>
      <c r="C27" s="27" t="s">
        <v>108</v>
      </c>
      <c r="D27" s="27" t="s">
        <v>157</v>
      </c>
      <c r="E27" s="25" t="s">
        <v>15</v>
      </c>
      <c r="F27" s="27" t="s">
        <v>163</v>
      </c>
      <c r="G27" s="23"/>
      <c r="H27" s="40" t="s">
        <v>165</v>
      </c>
      <c r="I27" s="42" t="s">
        <v>170</v>
      </c>
      <c r="J27" s="26"/>
      <c r="K27" s="27" t="s">
        <v>168</v>
      </c>
      <c r="L27" s="25" t="s">
        <v>15</v>
      </c>
      <c r="M27" s="27" t="s">
        <v>175</v>
      </c>
      <c r="N27" s="23"/>
      <c r="O27" s="40" t="s">
        <v>155</v>
      </c>
      <c r="P27" s="42" t="s">
        <v>159</v>
      </c>
    </row>
    <row r="28" spans="1:16" ht="18" customHeight="1">
      <c r="A28" s="27" t="s">
        <v>107</v>
      </c>
      <c r="B28" s="24" t="s">
        <v>13</v>
      </c>
      <c r="C28" s="27" t="s">
        <v>106</v>
      </c>
      <c r="D28" s="40" t="s">
        <v>155</v>
      </c>
      <c r="E28" s="25" t="s">
        <v>15</v>
      </c>
      <c r="F28" s="27" t="s">
        <v>161</v>
      </c>
      <c r="G28" s="23"/>
      <c r="H28" s="27" t="s">
        <v>175</v>
      </c>
      <c r="I28" s="42" t="s">
        <v>168</v>
      </c>
      <c r="J28" s="26"/>
      <c r="K28" s="40" t="s">
        <v>165</v>
      </c>
      <c r="L28" s="25" t="s">
        <v>15</v>
      </c>
      <c r="M28" s="27" t="s">
        <v>173</v>
      </c>
      <c r="N28" s="23"/>
      <c r="O28" s="27" t="s">
        <v>163</v>
      </c>
      <c r="P28" s="42" t="s">
        <v>157</v>
      </c>
    </row>
    <row r="29" spans="1:16" ht="18" customHeight="1">
      <c r="A29" s="27" t="s">
        <v>105</v>
      </c>
      <c r="B29" s="24" t="s">
        <v>13</v>
      </c>
      <c r="C29" s="27" t="s">
        <v>51</v>
      </c>
      <c r="D29" s="27" t="s">
        <v>159</v>
      </c>
      <c r="E29" s="25" t="s">
        <v>15</v>
      </c>
      <c r="F29" s="27" t="s">
        <v>163</v>
      </c>
      <c r="G29" s="23"/>
      <c r="H29" s="40" t="s">
        <v>173</v>
      </c>
      <c r="I29" s="43" t="s">
        <v>165</v>
      </c>
      <c r="J29" s="26"/>
      <c r="K29" s="27" t="s">
        <v>170</v>
      </c>
      <c r="L29" s="25" t="s">
        <v>15</v>
      </c>
      <c r="M29" s="27" t="s">
        <v>175</v>
      </c>
      <c r="N29" s="23"/>
      <c r="O29" s="40" t="s">
        <v>161</v>
      </c>
      <c r="P29" s="43" t="s">
        <v>155</v>
      </c>
    </row>
    <row r="30" spans="1:16" ht="18" customHeight="1">
      <c r="A30" s="27" t="s">
        <v>104</v>
      </c>
      <c r="B30" s="24" t="s">
        <v>13</v>
      </c>
      <c r="C30" s="27" t="s">
        <v>52</v>
      </c>
      <c r="D30" s="27" t="s">
        <v>157</v>
      </c>
      <c r="E30" s="25" t="s">
        <v>15</v>
      </c>
      <c r="F30" s="27" t="s">
        <v>161</v>
      </c>
      <c r="G30" s="23"/>
      <c r="H30" s="27" t="s">
        <v>170</v>
      </c>
      <c r="I30" s="42" t="s">
        <v>175</v>
      </c>
      <c r="J30" s="26"/>
      <c r="K30" s="27" t="s">
        <v>168</v>
      </c>
      <c r="L30" s="25" t="s">
        <v>15</v>
      </c>
      <c r="M30" s="27" t="s">
        <v>173</v>
      </c>
      <c r="N30" s="23"/>
      <c r="O30" s="27" t="s">
        <v>159</v>
      </c>
      <c r="P30" s="42" t="s">
        <v>163</v>
      </c>
    </row>
    <row r="31" spans="1:16" ht="18" customHeight="1">
      <c r="A31" s="27"/>
      <c r="B31" s="24"/>
      <c r="C31" s="27"/>
      <c r="D31" s="110" t="s">
        <v>135</v>
      </c>
      <c r="E31" s="111"/>
      <c r="F31" s="112"/>
      <c r="G31" s="61"/>
      <c r="H31" s="62" t="s">
        <v>112</v>
      </c>
      <c r="I31" s="63" t="s">
        <v>113</v>
      </c>
      <c r="J31" s="64"/>
      <c r="K31" s="110" t="s">
        <v>135</v>
      </c>
      <c r="L31" s="111"/>
      <c r="M31" s="112"/>
      <c r="N31" s="61"/>
      <c r="O31" s="62" t="s">
        <v>114</v>
      </c>
      <c r="P31" s="63" t="s">
        <v>115</v>
      </c>
    </row>
    <row r="32" spans="1:16" ht="18" customHeight="1">
      <c r="A32" s="27" t="s">
        <v>74</v>
      </c>
      <c r="B32" s="24" t="s">
        <v>13</v>
      </c>
      <c r="C32" s="27" t="s">
        <v>95</v>
      </c>
      <c r="D32" s="40" t="s">
        <v>177</v>
      </c>
      <c r="E32" s="25" t="s">
        <v>15</v>
      </c>
      <c r="F32" s="27" t="s">
        <v>181</v>
      </c>
      <c r="G32" s="23"/>
      <c r="H32" s="27" t="s">
        <v>190</v>
      </c>
      <c r="I32" s="42" t="s">
        <v>195</v>
      </c>
      <c r="J32" s="26"/>
      <c r="K32" s="40" t="s">
        <v>187</v>
      </c>
      <c r="L32" s="25" t="s">
        <v>15</v>
      </c>
      <c r="M32" s="27" t="s">
        <v>192</v>
      </c>
      <c r="N32" s="23"/>
      <c r="O32" s="27" t="s">
        <v>179</v>
      </c>
      <c r="P32" s="42" t="s">
        <v>183</v>
      </c>
    </row>
    <row r="33" spans="1:16" ht="18" customHeight="1">
      <c r="A33" s="27" t="s">
        <v>96</v>
      </c>
      <c r="B33" s="24" t="s">
        <v>13</v>
      </c>
      <c r="C33" s="27" t="s">
        <v>97</v>
      </c>
      <c r="D33" s="27" t="s">
        <v>179</v>
      </c>
      <c r="E33" s="25" t="s">
        <v>15</v>
      </c>
      <c r="F33" s="27" t="s">
        <v>185</v>
      </c>
      <c r="G33" s="23"/>
      <c r="H33" s="40" t="s">
        <v>187</v>
      </c>
      <c r="I33" s="42" t="s">
        <v>192</v>
      </c>
      <c r="J33" s="26"/>
      <c r="K33" s="27" t="s">
        <v>190</v>
      </c>
      <c r="L33" s="25" t="s">
        <v>15</v>
      </c>
      <c r="M33" s="27" t="s">
        <v>197</v>
      </c>
      <c r="N33" s="23"/>
      <c r="O33" s="40" t="s">
        <v>177</v>
      </c>
      <c r="P33" s="42" t="s">
        <v>181</v>
      </c>
    </row>
    <row r="34" spans="1:16" ht="18" customHeight="1">
      <c r="A34" s="27" t="s">
        <v>98</v>
      </c>
      <c r="B34" s="24" t="s">
        <v>13</v>
      </c>
      <c r="C34" s="27" t="s">
        <v>99</v>
      </c>
      <c r="D34" s="40" t="s">
        <v>177</v>
      </c>
      <c r="E34" s="25" t="s">
        <v>15</v>
      </c>
      <c r="F34" s="27" t="s">
        <v>183</v>
      </c>
      <c r="G34" s="23"/>
      <c r="H34" s="27" t="s">
        <v>197</v>
      </c>
      <c r="I34" s="42" t="s">
        <v>190</v>
      </c>
      <c r="J34" s="26"/>
      <c r="K34" s="40" t="s">
        <v>187</v>
      </c>
      <c r="L34" s="25" t="s">
        <v>15</v>
      </c>
      <c r="M34" s="27" t="s">
        <v>195</v>
      </c>
      <c r="N34" s="23"/>
      <c r="O34" s="27" t="s">
        <v>185</v>
      </c>
      <c r="P34" s="42" t="s">
        <v>179</v>
      </c>
    </row>
    <row r="35" spans="1:16" ht="18" customHeight="1">
      <c r="A35" s="27" t="s">
        <v>100</v>
      </c>
      <c r="B35" s="24" t="s">
        <v>13</v>
      </c>
      <c r="C35" s="27" t="s">
        <v>101</v>
      </c>
      <c r="D35" s="27" t="s">
        <v>181</v>
      </c>
      <c r="E35" s="25" t="s">
        <v>15</v>
      </c>
      <c r="F35" s="27" t="s">
        <v>185</v>
      </c>
      <c r="G35" s="23"/>
      <c r="H35" s="40" t="s">
        <v>195</v>
      </c>
      <c r="I35" s="43" t="s">
        <v>187</v>
      </c>
      <c r="J35" s="26"/>
      <c r="K35" s="27" t="s">
        <v>192</v>
      </c>
      <c r="L35" s="25" t="s">
        <v>15</v>
      </c>
      <c r="M35" s="27" t="s">
        <v>197</v>
      </c>
      <c r="N35" s="23"/>
      <c r="O35" s="40" t="s">
        <v>183</v>
      </c>
      <c r="P35" s="43" t="s">
        <v>177</v>
      </c>
    </row>
    <row r="36" spans="1:16" ht="18" customHeight="1">
      <c r="A36" s="27" t="s">
        <v>102</v>
      </c>
      <c r="B36" s="24" t="s">
        <v>13</v>
      </c>
      <c r="C36" s="27" t="s">
        <v>103</v>
      </c>
      <c r="D36" s="27" t="s">
        <v>179</v>
      </c>
      <c r="E36" s="25" t="s">
        <v>15</v>
      </c>
      <c r="F36" s="27" t="s">
        <v>183</v>
      </c>
      <c r="G36" s="23"/>
      <c r="H36" s="27" t="s">
        <v>192</v>
      </c>
      <c r="I36" s="42" t="s">
        <v>197</v>
      </c>
      <c r="J36" s="26"/>
      <c r="K36" s="27" t="s">
        <v>190</v>
      </c>
      <c r="L36" s="25" t="s">
        <v>15</v>
      </c>
      <c r="M36" s="27" t="s">
        <v>195</v>
      </c>
      <c r="N36" s="23"/>
      <c r="O36" s="27" t="s">
        <v>181</v>
      </c>
      <c r="P36" s="42" t="s">
        <v>185</v>
      </c>
    </row>
    <row r="37" spans="1:16" ht="18" customHeight="1">
      <c r="A37" s="27"/>
      <c r="B37" s="24"/>
      <c r="C37" s="27"/>
      <c r="D37" s="110" t="s">
        <v>135</v>
      </c>
      <c r="E37" s="111"/>
      <c r="F37" s="112"/>
      <c r="G37" s="61"/>
      <c r="H37" s="62" t="s">
        <v>116</v>
      </c>
      <c r="I37" s="63" t="s">
        <v>117</v>
      </c>
      <c r="J37" s="64"/>
      <c r="K37" s="110" t="s">
        <v>135</v>
      </c>
      <c r="L37" s="111"/>
      <c r="M37" s="112"/>
      <c r="N37" s="61"/>
      <c r="O37" s="62" t="s">
        <v>118</v>
      </c>
      <c r="P37" s="63" t="s">
        <v>119</v>
      </c>
    </row>
  </sheetData>
  <mergeCells count="10">
    <mergeCell ref="A7:C7"/>
    <mergeCell ref="A25:C25"/>
    <mergeCell ref="D7:F7"/>
    <mergeCell ref="K7:M7"/>
    <mergeCell ref="D25:F25"/>
    <mergeCell ref="K25:M25"/>
    <mergeCell ref="D31:F31"/>
    <mergeCell ref="K31:M31"/>
    <mergeCell ref="D37:F37"/>
    <mergeCell ref="K37:M3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tabSelected="1" zoomScale="130" zoomScaleNormal="130" workbookViewId="0" topLeftCell="A7">
      <selection activeCell="Q13" sqref="Q13"/>
    </sheetView>
  </sheetViews>
  <sheetFormatPr defaultColWidth="9.00390625" defaultRowHeight="13.5"/>
  <cols>
    <col min="1" max="16" width="5.375" style="0" customWidth="1"/>
    <col min="17" max="17" width="11.125" style="0" customWidth="1"/>
  </cols>
  <sheetData>
    <row r="1" spans="1:16" ht="21">
      <c r="A1" s="93" t="s">
        <v>120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31"/>
      <c r="P1" s="131"/>
    </row>
    <row r="2" spans="1:16" ht="21">
      <c r="A2" s="93" t="s">
        <v>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31"/>
      <c r="P2" s="131"/>
    </row>
    <row r="3" spans="1:16" ht="2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5" spans="4:13" ht="14.25" thickBot="1">
      <c r="D5">
        <v>2</v>
      </c>
      <c r="E5" s="22"/>
      <c r="F5" s="22"/>
      <c r="G5" s="22"/>
      <c r="H5" s="22"/>
      <c r="I5" s="148"/>
      <c r="J5" s="150"/>
      <c r="K5" s="150"/>
      <c r="L5" s="150"/>
      <c r="M5" s="153">
        <v>4</v>
      </c>
    </row>
    <row r="6" spans="3:14" ht="14.25" thickTop="1">
      <c r="C6" s="5"/>
      <c r="D6" s="144"/>
      <c r="E6" s="5"/>
      <c r="F6" s="5"/>
      <c r="G6" s="5"/>
      <c r="H6" s="132" t="s">
        <v>18</v>
      </c>
      <c r="I6" s="132"/>
      <c r="J6" s="5"/>
      <c r="K6" s="5"/>
      <c r="L6" s="5"/>
      <c r="M6" s="143"/>
      <c r="N6" s="5"/>
    </row>
    <row r="7" spans="3:14" ht="13.5">
      <c r="C7" s="5"/>
      <c r="D7" s="144"/>
      <c r="E7" s="5"/>
      <c r="F7" s="5"/>
      <c r="G7" s="5"/>
      <c r="H7" s="88"/>
      <c r="I7" s="88"/>
      <c r="J7" s="5"/>
      <c r="K7" s="5"/>
      <c r="L7" s="5"/>
      <c r="M7" s="143"/>
      <c r="N7" s="5"/>
    </row>
    <row r="8" spans="3:14" ht="13.5">
      <c r="C8" s="5"/>
      <c r="D8" s="144"/>
      <c r="E8" s="5"/>
      <c r="F8" s="5"/>
      <c r="G8" s="5"/>
      <c r="H8" s="88"/>
      <c r="I8" s="88"/>
      <c r="J8" s="5"/>
      <c r="K8" s="5"/>
      <c r="L8" s="5"/>
      <c r="M8" s="143"/>
      <c r="N8" s="5"/>
    </row>
    <row r="9" spans="3:14" ht="14.25" thickBot="1">
      <c r="C9" s="5"/>
      <c r="D9" s="144"/>
      <c r="E9" s="5">
        <v>3</v>
      </c>
      <c r="F9" s="5"/>
      <c r="G9" s="158"/>
      <c r="H9" s="159"/>
      <c r="I9" s="52"/>
      <c r="J9" s="52"/>
      <c r="K9" s="52"/>
      <c r="L9" s="155">
        <v>0</v>
      </c>
      <c r="M9" s="143"/>
      <c r="N9" s="5"/>
    </row>
    <row r="10" spans="3:14" ht="13.5">
      <c r="C10" s="5"/>
      <c r="D10" s="144"/>
      <c r="E10" s="5"/>
      <c r="F10" s="156"/>
      <c r="G10" s="5"/>
      <c r="H10" s="132" t="s">
        <v>19</v>
      </c>
      <c r="I10" s="132"/>
      <c r="J10" s="5"/>
      <c r="K10" s="54"/>
      <c r="L10" s="53"/>
      <c r="M10" s="143"/>
      <c r="N10" s="5"/>
    </row>
    <row r="11" spans="3:14" ht="13.5">
      <c r="C11" s="5"/>
      <c r="D11" s="144"/>
      <c r="E11" s="5"/>
      <c r="F11" s="157"/>
      <c r="G11" s="5"/>
      <c r="H11" s="133"/>
      <c r="I11" s="133"/>
      <c r="J11" s="5"/>
      <c r="K11" s="54"/>
      <c r="L11" s="53"/>
      <c r="M11" s="143"/>
      <c r="N11" s="5"/>
    </row>
    <row r="12" spans="3:14" ht="13.5">
      <c r="C12" s="5"/>
      <c r="D12" s="144"/>
      <c r="E12" s="5"/>
      <c r="F12" s="157"/>
      <c r="G12" s="5"/>
      <c r="H12" s="134"/>
      <c r="I12" s="134"/>
      <c r="J12" s="5"/>
      <c r="K12" s="54"/>
      <c r="L12" s="53"/>
      <c r="M12" s="143"/>
      <c r="N12" s="5"/>
    </row>
    <row r="13" spans="2:15" ht="14.25" thickBot="1">
      <c r="B13">
        <v>5</v>
      </c>
      <c r="C13" s="150"/>
      <c r="D13" s="149"/>
      <c r="E13" s="21"/>
      <c r="F13" s="21"/>
      <c r="G13" s="155">
        <v>3</v>
      </c>
      <c r="H13" s="135"/>
      <c r="I13" s="135"/>
      <c r="J13" s="5">
        <v>0</v>
      </c>
      <c r="K13" s="22"/>
      <c r="L13" s="22"/>
      <c r="M13" s="148"/>
      <c r="N13" s="150"/>
      <c r="O13" s="153">
        <v>5</v>
      </c>
    </row>
    <row r="14" spans="2:15" ht="14.25" thickTop="1">
      <c r="B14" s="144"/>
      <c r="C14" s="136" t="s">
        <v>20</v>
      </c>
      <c r="D14" s="137"/>
      <c r="E14" s="137"/>
      <c r="F14" s="138"/>
      <c r="G14" s="143"/>
      <c r="J14" s="144"/>
      <c r="K14" s="141" t="s">
        <v>21</v>
      </c>
      <c r="L14" s="139"/>
      <c r="M14" s="137"/>
      <c r="N14" s="138"/>
      <c r="O14" s="143"/>
    </row>
    <row r="15" spans="2:15" ht="13.5">
      <c r="B15" s="144"/>
      <c r="C15" s="5"/>
      <c r="D15" s="151"/>
      <c r="E15" s="151"/>
      <c r="F15" s="5"/>
      <c r="G15" s="143"/>
      <c r="J15" s="144"/>
      <c r="K15" s="5"/>
      <c r="L15" s="151"/>
      <c r="M15" s="151"/>
      <c r="N15" s="5"/>
      <c r="O15" s="143"/>
    </row>
    <row r="16" spans="1:16" ht="14.25" thickBot="1">
      <c r="A16">
        <v>1</v>
      </c>
      <c r="B16" s="147"/>
      <c r="C16" s="148"/>
      <c r="D16" s="152">
        <v>3</v>
      </c>
      <c r="E16" s="154">
        <v>4</v>
      </c>
      <c r="F16" s="149"/>
      <c r="G16" s="22"/>
      <c r="H16" s="153">
        <v>3</v>
      </c>
      <c r="I16">
        <v>4</v>
      </c>
      <c r="J16" s="149"/>
      <c r="K16" s="5"/>
      <c r="L16" s="152">
        <v>2</v>
      </c>
      <c r="M16" s="154">
        <v>2</v>
      </c>
      <c r="N16" s="5"/>
      <c r="O16" s="148"/>
      <c r="P16" s="153">
        <v>10</v>
      </c>
    </row>
    <row r="17" spans="1:16" ht="14.25" thickTop="1">
      <c r="A17" s="5"/>
      <c r="B17" s="127" t="s">
        <v>22</v>
      </c>
      <c r="C17" s="138"/>
      <c r="D17" s="143"/>
      <c r="E17" s="144"/>
      <c r="F17" s="136" t="s">
        <v>23</v>
      </c>
      <c r="G17" s="128"/>
      <c r="H17" s="5"/>
      <c r="I17" s="144"/>
      <c r="J17" s="136" t="s">
        <v>24</v>
      </c>
      <c r="K17" s="128"/>
      <c r="L17" s="5"/>
      <c r="M17" s="5"/>
      <c r="N17" s="127" t="s">
        <v>25</v>
      </c>
      <c r="O17" s="138"/>
      <c r="P17" s="143"/>
    </row>
    <row r="18" spans="1:16" ht="13.5">
      <c r="A18" s="5"/>
      <c r="B18" s="129"/>
      <c r="C18" s="140"/>
      <c r="D18" s="143"/>
      <c r="E18" s="144"/>
      <c r="F18" s="142"/>
      <c r="G18" s="130"/>
      <c r="H18" s="5"/>
      <c r="I18" s="144"/>
      <c r="J18" s="142"/>
      <c r="K18" s="130"/>
      <c r="L18" s="5"/>
      <c r="M18" s="5"/>
      <c r="N18" s="129"/>
      <c r="O18" s="140"/>
      <c r="P18" s="143"/>
    </row>
    <row r="19" spans="1:16" ht="13.5">
      <c r="A19" s="5"/>
      <c r="B19" s="129"/>
      <c r="C19" s="140"/>
      <c r="D19" s="143"/>
      <c r="E19" s="144"/>
      <c r="F19" s="142"/>
      <c r="G19" s="130"/>
      <c r="H19" s="5"/>
      <c r="I19" s="144"/>
      <c r="J19" s="142"/>
      <c r="K19" s="130"/>
      <c r="L19" s="5"/>
      <c r="M19" s="5"/>
      <c r="N19" s="129"/>
      <c r="O19" s="140"/>
      <c r="P19" s="143"/>
    </row>
    <row r="20" spans="1:16" ht="13.5">
      <c r="A20" s="5"/>
      <c r="B20" s="20"/>
      <c r="C20" s="5"/>
      <c r="D20" s="145"/>
      <c r="E20" s="146"/>
      <c r="F20" s="5"/>
      <c r="G20" s="19"/>
      <c r="H20" s="5"/>
      <c r="I20" s="146"/>
      <c r="J20" s="5"/>
      <c r="K20" s="19"/>
      <c r="L20" s="5"/>
      <c r="M20" s="5"/>
      <c r="N20" s="20"/>
      <c r="O20" s="5"/>
      <c r="P20" s="145"/>
    </row>
    <row r="21" spans="1:16" ht="13.5">
      <c r="A21" s="126" t="s">
        <v>26</v>
      </c>
      <c r="B21" s="126"/>
      <c r="C21" s="126" t="s">
        <v>27</v>
      </c>
      <c r="D21" s="126"/>
      <c r="E21" s="126" t="s">
        <v>28</v>
      </c>
      <c r="F21" s="126"/>
      <c r="G21" s="126" t="s">
        <v>29</v>
      </c>
      <c r="H21" s="126"/>
      <c r="I21" s="126" t="s">
        <v>30</v>
      </c>
      <c r="J21" s="126"/>
      <c r="K21" s="126" t="s">
        <v>31</v>
      </c>
      <c r="L21" s="126"/>
      <c r="M21" s="126" t="s">
        <v>32</v>
      </c>
      <c r="N21" s="126"/>
      <c r="O21" s="126" t="s">
        <v>33</v>
      </c>
      <c r="P21" s="126"/>
    </row>
    <row r="22" spans="1:16" ht="13.5">
      <c r="A22" s="124" t="s">
        <v>201</v>
      </c>
      <c r="B22" s="125"/>
      <c r="C22" s="161" t="s">
        <v>205</v>
      </c>
      <c r="D22" s="162"/>
      <c r="E22" s="122" t="s">
        <v>203</v>
      </c>
      <c r="F22" s="123"/>
      <c r="G22" s="122" t="s">
        <v>206</v>
      </c>
      <c r="H22" s="123"/>
      <c r="I22" s="122" t="s">
        <v>207</v>
      </c>
      <c r="J22" s="123"/>
      <c r="K22" s="122" t="s">
        <v>202</v>
      </c>
      <c r="L22" s="123"/>
      <c r="M22" s="122" t="s">
        <v>208</v>
      </c>
      <c r="N22" s="123"/>
      <c r="O22" s="161" t="s">
        <v>204</v>
      </c>
      <c r="P22" s="162"/>
    </row>
    <row r="23" spans="1:16" ht="13.5">
      <c r="A23" s="125"/>
      <c r="B23" s="125"/>
      <c r="C23" s="162"/>
      <c r="D23" s="16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62"/>
      <c r="P23" s="162"/>
    </row>
    <row r="24" spans="1:16" ht="13.5">
      <c r="A24" s="125"/>
      <c r="B24" s="125"/>
      <c r="C24" s="162"/>
      <c r="D24" s="16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62"/>
      <c r="P24" s="162"/>
    </row>
    <row r="25" spans="1:16" ht="13.5">
      <c r="A25" s="125"/>
      <c r="B25" s="125"/>
      <c r="C25" s="162"/>
      <c r="D25" s="16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62"/>
      <c r="P25" s="162"/>
    </row>
    <row r="26" spans="1:16" ht="13.5">
      <c r="A26" s="125"/>
      <c r="B26" s="125"/>
      <c r="C26" s="162"/>
      <c r="D26" s="162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62"/>
      <c r="P26" s="162"/>
    </row>
    <row r="27" spans="1:16" ht="13.5">
      <c r="A27" s="125"/>
      <c r="B27" s="125"/>
      <c r="C27" s="162"/>
      <c r="D27" s="16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62"/>
      <c r="P27" s="162"/>
    </row>
    <row r="28" spans="1:16" ht="13.5">
      <c r="A28" s="125"/>
      <c r="B28" s="125"/>
      <c r="C28" s="162"/>
      <c r="D28" s="16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62"/>
      <c r="P28" s="162"/>
    </row>
    <row r="29" spans="1:16" ht="13.5">
      <c r="A29" s="125"/>
      <c r="B29" s="125"/>
      <c r="C29" s="162"/>
      <c r="D29" s="16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62"/>
      <c r="P29" s="162"/>
    </row>
    <row r="30" spans="1:16" ht="13.5">
      <c r="A30" s="125"/>
      <c r="B30" s="125"/>
      <c r="C30" s="162"/>
      <c r="D30" s="16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62"/>
      <c r="P30" s="162"/>
    </row>
    <row r="31" spans="1:16" ht="13.5">
      <c r="A31" s="6"/>
      <c r="B31" s="6"/>
      <c r="C31" s="55"/>
      <c r="D31" s="88"/>
      <c r="E31" s="88"/>
      <c r="F31" s="6"/>
      <c r="G31" s="55"/>
      <c r="H31" s="6"/>
      <c r="I31" s="6"/>
      <c r="J31" s="6"/>
      <c r="K31" s="55"/>
      <c r="L31" s="88"/>
      <c r="M31" s="88"/>
      <c r="N31" s="6"/>
      <c r="O31" s="55"/>
      <c r="P31" s="6"/>
    </row>
    <row r="32" spans="1:15" ht="13.5">
      <c r="A32" s="6"/>
      <c r="B32" s="6"/>
      <c r="C32" s="89" t="s">
        <v>34</v>
      </c>
      <c r="D32" s="120"/>
      <c r="E32" s="120"/>
      <c r="F32" s="121"/>
      <c r="G32" s="56"/>
      <c r="H32" s="7"/>
      <c r="I32" s="7"/>
      <c r="J32" s="7"/>
      <c r="K32" s="89" t="s">
        <v>35</v>
      </c>
      <c r="L32" s="120"/>
      <c r="M32" s="120"/>
      <c r="N32" s="121"/>
      <c r="O32" s="56"/>
    </row>
    <row r="33" spans="1:15" ht="13.5">
      <c r="A33" s="6"/>
      <c r="B33" s="6"/>
      <c r="C33" s="7"/>
      <c r="D33" s="7"/>
      <c r="E33" s="57"/>
      <c r="F33" s="7"/>
      <c r="G33" s="7"/>
      <c r="H33" s="7"/>
      <c r="I33" s="7"/>
      <c r="J33" s="7"/>
      <c r="K33" s="7"/>
      <c r="L33" s="7"/>
      <c r="M33" s="57"/>
      <c r="N33" s="7"/>
      <c r="O33" s="7"/>
    </row>
    <row r="34" spans="1:13" ht="13.5">
      <c r="A34" s="6"/>
      <c r="B34" s="6"/>
      <c r="C34" s="7"/>
      <c r="D34" s="7"/>
      <c r="E34" s="56"/>
      <c r="F34" s="7"/>
      <c r="G34" s="56"/>
      <c r="H34" s="88"/>
      <c r="I34" s="88"/>
      <c r="J34" s="7"/>
      <c r="K34" s="56"/>
      <c r="L34" s="7"/>
      <c r="M34" s="56"/>
    </row>
    <row r="35" spans="1:13" ht="13.5">
      <c r="A35" s="6"/>
      <c r="B35" s="6"/>
      <c r="C35" s="7"/>
      <c r="D35" s="7"/>
      <c r="E35" s="56"/>
      <c r="F35" s="7"/>
      <c r="G35" s="89" t="s">
        <v>39</v>
      </c>
      <c r="H35" s="120"/>
      <c r="I35" s="120"/>
      <c r="J35" s="121"/>
      <c r="K35" s="56"/>
      <c r="L35" s="7"/>
      <c r="M35" s="56"/>
    </row>
    <row r="36" spans="1:13" ht="13.5">
      <c r="A36" s="6"/>
      <c r="B36" s="6"/>
      <c r="C36" s="7"/>
      <c r="D36" s="7"/>
      <c r="E36" s="56"/>
      <c r="F36" s="7"/>
      <c r="G36" s="7"/>
      <c r="H36" s="7"/>
      <c r="I36" s="57"/>
      <c r="J36" s="7"/>
      <c r="K36" s="7"/>
      <c r="L36" s="7"/>
      <c r="M36" s="56"/>
    </row>
    <row r="37" spans="1:17" ht="15" customHeight="1">
      <c r="A37" s="6"/>
      <c r="B37" s="6"/>
      <c r="C37" s="7"/>
      <c r="D37" s="7"/>
      <c r="E37" s="56"/>
      <c r="F37" s="7"/>
      <c r="G37" s="7"/>
      <c r="H37" s="88"/>
      <c r="I37" s="88"/>
      <c r="J37" s="7"/>
      <c r="K37" s="7"/>
      <c r="L37" s="7"/>
      <c r="M37" s="56"/>
      <c r="N37" s="8" t="s">
        <v>36</v>
      </c>
      <c r="O37" s="28" t="s">
        <v>72</v>
      </c>
      <c r="Q37" t="s">
        <v>216</v>
      </c>
    </row>
    <row r="38" spans="1:17" ht="15" customHeight="1">
      <c r="A38" s="6"/>
      <c r="B38" s="6"/>
      <c r="C38" s="7"/>
      <c r="D38" s="7"/>
      <c r="E38" s="89" t="s">
        <v>43</v>
      </c>
      <c r="F38" s="120"/>
      <c r="G38" s="120"/>
      <c r="H38" s="120"/>
      <c r="I38" s="120"/>
      <c r="J38" s="120"/>
      <c r="K38" s="120"/>
      <c r="L38" s="121"/>
      <c r="M38" s="56"/>
      <c r="N38" s="8" t="s">
        <v>37</v>
      </c>
      <c r="O38" s="28" t="s">
        <v>73</v>
      </c>
      <c r="Q38" t="s">
        <v>217</v>
      </c>
    </row>
    <row r="39" spans="1:17" ht="15" customHeight="1">
      <c r="A39" s="6"/>
      <c r="B39" s="6"/>
      <c r="C39" s="7"/>
      <c r="D39" s="7"/>
      <c r="E39" s="7"/>
      <c r="F39" s="7"/>
      <c r="G39" s="7"/>
      <c r="H39" s="7"/>
      <c r="I39" s="57"/>
      <c r="J39" s="7"/>
      <c r="K39" s="7"/>
      <c r="L39" s="7"/>
      <c r="M39" s="7"/>
      <c r="N39" s="59" t="s">
        <v>38</v>
      </c>
      <c r="O39" s="49" t="s">
        <v>121</v>
      </c>
      <c r="P39" s="160"/>
      <c r="Q39" s="160" t="s">
        <v>218</v>
      </c>
    </row>
    <row r="40" spans="1:17" ht="15" customHeight="1">
      <c r="A40" t="s">
        <v>122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 t="s">
        <v>40</v>
      </c>
      <c r="O40" s="58"/>
      <c r="Q40" t="s">
        <v>219</v>
      </c>
    </row>
    <row r="41" spans="1:17" ht="15" customHeight="1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 t="s">
        <v>41</v>
      </c>
      <c r="O41" s="9"/>
      <c r="Q41" t="s">
        <v>220</v>
      </c>
    </row>
    <row r="42" spans="1:17" ht="15" customHeight="1">
      <c r="A42" s="60" t="s">
        <v>83</v>
      </c>
      <c r="B42" t="s">
        <v>13</v>
      </c>
      <c r="C42" s="2"/>
      <c r="D42" s="11" t="s">
        <v>209</v>
      </c>
      <c r="N42" s="8" t="s">
        <v>42</v>
      </c>
      <c r="O42" s="9"/>
      <c r="Q42" t="s">
        <v>221</v>
      </c>
    </row>
    <row r="43" spans="1:17" ht="15" customHeight="1">
      <c r="A43" s="60" t="s">
        <v>85</v>
      </c>
      <c r="B43" t="s">
        <v>13</v>
      </c>
      <c r="C43" s="2"/>
      <c r="D43" s="11" t="s">
        <v>133</v>
      </c>
      <c r="N43" s="8" t="s">
        <v>44</v>
      </c>
      <c r="O43" s="9"/>
      <c r="P43" s="8"/>
      <c r="Q43" s="28" t="s">
        <v>222</v>
      </c>
    </row>
    <row r="44" spans="1:17" ht="15" customHeight="1">
      <c r="A44" s="60" t="s">
        <v>210</v>
      </c>
      <c r="B44" t="s">
        <v>13</v>
      </c>
      <c r="C44" s="2"/>
      <c r="D44" s="11" t="s">
        <v>211</v>
      </c>
      <c r="N44" s="8" t="s">
        <v>45</v>
      </c>
      <c r="O44" s="9"/>
      <c r="P44" s="8"/>
      <c r="Q44" s="28" t="s">
        <v>223</v>
      </c>
    </row>
    <row r="45" ht="18" customHeight="1"/>
    <row r="46" spans="1:15" ht="18" customHeight="1">
      <c r="A46" s="118"/>
      <c r="B46" s="118"/>
      <c r="C46" s="118"/>
      <c r="D46" s="118"/>
      <c r="E46" s="118" t="s">
        <v>127</v>
      </c>
      <c r="F46" s="118"/>
      <c r="G46" s="119"/>
      <c r="H46" s="116" t="s">
        <v>126</v>
      </c>
      <c r="I46" s="116"/>
      <c r="J46" s="90"/>
      <c r="K46" s="116" t="s">
        <v>128</v>
      </c>
      <c r="L46" s="116"/>
      <c r="M46" s="117"/>
      <c r="N46" s="116" t="s">
        <v>126</v>
      </c>
      <c r="O46" s="116"/>
    </row>
    <row r="47" spans="1:15" ht="18" customHeight="1">
      <c r="A47" s="92">
        <v>0.4166666666666667</v>
      </c>
      <c r="B47" s="87" t="s">
        <v>13</v>
      </c>
      <c r="C47" s="92">
        <v>0.4444444444444444</v>
      </c>
      <c r="D47" s="90"/>
      <c r="E47" s="116" t="s">
        <v>212</v>
      </c>
      <c r="F47" s="116"/>
      <c r="G47" s="117"/>
      <c r="H47" s="116" t="s">
        <v>213</v>
      </c>
      <c r="I47" s="116"/>
      <c r="J47" s="90"/>
      <c r="K47" s="116" t="s">
        <v>214</v>
      </c>
      <c r="L47" s="116"/>
      <c r="M47" s="117"/>
      <c r="N47" s="116" t="s">
        <v>215</v>
      </c>
      <c r="O47" s="116"/>
    </row>
    <row r="48" spans="1:18" ht="18" customHeight="1">
      <c r="A48" s="92">
        <v>0.4479166666666667</v>
      </c>
      <c r="B48" s="87" t="s">
        <v>13</v>
      </c>
      <c r="C48" s="92">
        <v>0.4756944444444444</v>
      </c>
      <c r="D48" s="90"/>
      <c r="E48" s="116" t="s">
        <v>213</v>
      </c>
      <c r="F48" s="116"/>
      <c r="G48" s="117"/>
      <c r="H48" s="116" t="s">
        <v>212</v>
      </c>
      <c r="I48" s="116"/>
      <c r="J48" s="90"/>
      <c r="K48" s="116" t="s">
        <v>215</v>
      </c>
      <c r="L48" s="116"/>
      <c r="M48" s="117"/>
      <c r="N48" s="116" t="s">
        <v>214</v>
      </c>
      <c r="O48" s="116"/>
      <c r="R48" t="s">
        <v>125</v>
      </c>
    </row>
    <row r="49" spans="1:15" ht="18" customHeight="1">
      <c r="A49" s="92">
        <v>0.4791666666666667</v>
      </c>
      <c r="B49" s="87" t="s">
        <v>13</v>
      </c>
      <c r="C49" s="92">
        <v>0.5069444444444444</v>
      </c>
      <c r="D49" s="91" t="s">
        <v>134</v>
      </c>
      <c r="E49" s="116" t="s">
        <v>129</v>
      </c>
      <c r="F49" s="116"/>
      <c r="G49" s="117"/>
      <c r="H49" s="116" t="s">
        <v>123</v>
      </c>
      <c r="I49" s="116"/>
      <c r="J49" s="90"/>
      <c r="K49" s="116" t="s">
        <v>130</v>
      </c>
      <c r="L49" s="116"/>
      <c r="M49" s="117"/>
      <c r="N49" s="116" t="s">
        <v>123</v>
      </c>
      <c r="O49" s="116"/>
    </row>
    <row r="50" spans="1:15" ht="18" customHeight="1">
      <c r="A50" s="92">
        <v>0.5104166666666666</v>
      </c>
      <c r="B50" s="87" t="s">
        <v>13</v>
      </c>
      <c r="C50" s="92">
        <v>0.5381944444444444</v>
      </c>
      <c r="D50" s="90"/>
      <c r="E50" s="116" t="s">
        <v>46</v>
      </c>
      <c r="F50" s="116"/>
      <c r="G50" s="117"/>
      <c r="H50" s="116" t="s">
        <v>80</v>
      </c>
      <c r="I50" s="116"/>
      <c r="J50" s="90"/>
      <c r="K50" s="116" t="s">
        <v>47</v>
      </c>
      <c r="L50" s="116"/>
      <c r="M50" s="117"/>
      <c r="N50" s="116" t="s">
        <v>81</v>
      </c>
      <c r="O50" s="116"/>
    </row>
    <row r="51" spans="1:15" ht="18" customHeight="1">
      <c r="A51" s="92">
        <v>0.5416666666666666</v>
      </c>
      <c r="B51" s="87" t="s">
        <v>13</v>
      </c>
      <c r="C51" s="92">
        <v>0.5694444444444444</v>
      </c>
      <c r="D51" s="91" t="s">
        <v>134</v>
      </c>
      <c r="E51" s="116" t="s">
        <v>131</v>
      </c>
      <c r="F51" s="116"/>
      <c r="G51" s="117"/>
      <c r="H51" s="116" t="s">
        <v>123</v>
      </c>
      <c r="I51" s="116"/>
      <c r="J51" s="90"/>
      <c r="K51" s="116" t="s">
        <v>132</v>
      </c>
      <c r="L51" s="116"/>
      <c r="M51" s="117"/>
      <c r="N51" s="116" t="s">
        <v>123</v>
      </c>
      <c r="O51" s="116"/>
    </row>
    <row r="52" spans="1:15" ht="18" customHeight="1">
      <c r="A52" s="92">
        <v>0.5729166666666666</v>
      </c>
      <c r="B52" s="87" t="s">
        <v>13</v>
      </c>
      <c r="C52" s="92">
        <v>0.6006944444444444</v>
      </c>
      <c r="D52" s="90"/>
      <c r="E52" s="116" t="s">
        <v>48</v>
      </c>
      <c r="F52" s="116"/>
      <c r="G52" s="117"/>
      <c r="H52" s="116" t="s">
        <v>80</v>
      </c>
      <c r="I52" s="116"/>
      <c r="J52" s="90"/>
      <c r="K52" s="116" t="s">
        <v>49</v>
      </c>
      <c r="L52" s="116"/>
      <c r="M52" s="117"/>
      <c r="N52" s="116" t="s">
        <v>81</v>
      </c>
      <c r="O52" s="116"/>
    </row>
    <row r="53" spans="1:3" ht="13.5">
      <c r="A53" s="10"/>
      <c r="C53" s="10"/>
    </row>
    <row r="54" ht="13.5">
      <c r="H54" t="s">
        <v>124</v>
      </c>
    </row>
    <row r="57" ht="13.5">
      <c r="O57" s="7"/>
    </row>
  </sheetData>
  <mergeCells count="72">
    <mergeCell ref="K14:N14"/>
    <mergeCell ref="H11:I11"/>
    <mergeCell ref="H12:I12"/>
    <mergeCell ref="H13:I13"/>
    <mergeCell ref="C14:F14"/>
    <mergeCell ref="A1:P1"/>
    <mergeCell ref="A2:P2"/>
    <mergeCell ref="H7:I8"/>
    <mergeCell ref="H10:I10"/>
    <mergeCell ref="A3:P3"/>
    <mergeCell ref="H6:I6"/>
    <mergeCell ref="B17:C17"/>
    <mergeCell ref="F17:G17"/>
    <mergeCell ref="J17:K17"/>
    <mergeCell ref="N17:O17"/>
    <mergeCell ref="B18:C19"/>
    <mergeCell ref="F18:G19"/>
    <mergeCell ref="J18:K19"/>
    <mergeCell ref="N18:O19"/>
    <mergeCell ref="A21:B21"/>
    <mergeCell ref="C21:D21"/>
    <mergeCell ref="E21:F21"/>
    <mergeCell ref="G21:H21"/>
    <mergeCell ref="I21:J21"/>
    <mergeCell ref="K21:L21"/>
    <mergeCell ref="M21:N21"/>
    <mergeCell ref="O21:P21"/>
    <mergeCell ref="A22:B30"/>
    <mergeCell ref="C22:D30"/>
    <mergeCell ref="E22:F30"/>
    <mergeCell ref="G22:H30"/>
    <mergeCell ref="I22:J30"/>
    <mergeCell ref="K22:L30"/>
    <mergeCell ref="M22:N30"/>
    <mergeCell ref="O22:P30"/>
    <mergeCell ref="E49:G49"/>
    <mergeCell ref="K46:M46"/>
    <mergeCell ref="D31:E31"/>
    <mergeCell ref="L31:M31"/>
    <mergeCell ref="H34:I34"/>
    <mergeCell ref="H37:I37"/>
    <mergeCell ref="G35:J35"/>
    <mergeCell ref="E38:L38"/>
    <mergeCell ref="C32:F32"/>
    <mergeCell ref="K32:N32"/>
    <mergeCell ref="A46:D46"/>
    <mergeCell ref="E46:G46"/>
    <mergeCell ref="E47:G47"/>
    <mergeCell ref="E48:G48"/>
    <mergeCell ref="K52:M52"/>
    <mergeCell ref="K47:M47"/>
    <mergeCell ref="K48:M48"/>
    <mergeCell ref="K49:M49"/>
    <mergeCell ref="K50:M50"/>
    <mergeCell ref="K51:M51"/>
    <mergeCell ref="H46:I46"/>
    <mergeCell ref="H47:I47"/>
    <mergeCell ref="H48:I48"/>
    <mergeCell ref="H49:I49"/>
    <mergeCell ref="H50:I50"/>
    <mergeCell ref="H51:I51"/>
    <mergeCell ref="H52:I52"/>
    <mergeCell ref="E50:G50"/>
    <mergeCell ref="E51:G51"/>
    <mergeCell ref="E52:G52"/>
    <mergeCell ref="N50:O50"/>
    <mergeCell ref="N51:O51"/>
    <mergeCell ref="N52:O52"/>
    <mergeCell ref="N46:O46"/>
    <mergeCell ref="N47:O47"/>
    <mergeCell ref="N48:O48"/>
    <mergeCell ref="N49:O4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コスモキャップ</dc:creator>
  <cp:keywords/>
  <dc:description/>
  <cp:lastModifiedBy>wakasugi toshinori</cp:lastModifiedBy>
  <cp:lastPrinted>2008-10-18T09:39:20Z</cp:lastPrinted>
  <dcterms:created xsi:type="dcterms:W3CDTF">2006-02-20T01:09:03Z</dcterms:created>
  <dcterms:modified xsi:type="dcterms:W3CDTF">2008-10-18T09:40:17Z</dcterms:modified>
  <cp:category/>
  <cp:version/>
  <cp:contentType/>
  <cp:contentStatus/>
  <cp:revision>1</cp:revision>
</cp:coreProperties>
</file>